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dolezalova\Desktop\MNS\"/>
    </mc:Choice>
  </mc:AlternateContent>
  <xr:revisionPtr revIDLastSave="0" documentId="8_{8285A4F2-99A0-4F09-87B7-2248831FCD7B}" xr6:coauthVersionLast="36" xr6:coauthVersionMax="36" xr10:uidLastSave="{00000000-0000-0000-0000-000000000000}"/>
  <bookViews>
    <workbookView xWindow="0" yWindow="0" windowWidth="19185" windowHeight="7455" firstSheet="1" activeTab="1" xr2:uid="{00000000-000D-0000-FFFF-FFFF00000000}"/>
  </bookViews>
  <sheets>
    <sheet name="Sheet1" sheetId="8" r:id="rId1"/>
    <sheet name="Services Catalogue" sheetId="4" r:id="rId2"/>
    <sheet name="Ad-Hoc Services" sheetId="6" r:id="rId3"/>
    <sheet name="Standard Changes Catalogue" sheetId="1" r:id="rId4"/>
    <sheet name="Non Standard Changes Catalogue" sheetId="9" r:id="rId5"/>
    <sheet name="Pricing Scenario" sheetId="7" r:id="rId6"/>
    <sheet name="Sheet2" sheetId="10" r:id="rId7"/>
    <sheet name="Sheet3" sheetId="11" r:id="rId8"/>
    <sheet name="Sheet4" sheetId="12" r:id="rId9"/>
    <sheet name="Sheet5" sheetId="13" r:id="rId10"/>
  </sheets>
  <externalReferences>
    <externalReference r:id="rId11"/>
  </externalReferences>
  <definedNames>
    <definedName name="_Hlk431480" localSheetId="0">Sheet1!$C$4</definedName>
    <definedName name="Index1">INDIRECT([1]Flag!$D$2)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7" l="1"/>
  <c r="D27" i="7"/>
  <c r="D26" i="7"/>
  <c r="D25" i="7"/>
  <c r="D18" i="7"/>
  <c r="D35" i="7"/>
  <c r="E26" i="7" l="1"/>
  <c r="D37" i="7" l="1"/>
  <c r="E37" i="7" s="1"/>
  <c r="E35" i="7"/>
  <c r="D11" i="7" l="1"/>
  <c r="E11" i="7" s="1"/>
  <c r="D15" i="7"/>
  <c r="D33" i="7"/>
  <c r="D32" i="7"/>
  <c r="D22" i="7"/>
  <c r="D21" i="7"/>
  <c r="C7" i="7" l="1"/>
  <c r="E30" i="7"/>
  <c r="D29" i="7"/>
  <c r="E29" i="7" s="1"/>
  <c r="E27" i="7"/>
  <c r="E25" i="7"/>
  <c r="E21" i="7"/>
  <c r="E22" i="7"/>
  <c r="E15" i="7"/>
  <c r="E18" i="7"/>
  <c r="E31" i="7"/>
  <c r="E32" i="7"/>
  <c r="E33" i="7"/>
  <c r="C14" i="7"/>
  <c r="D14" i="7" s="1"/>
  <c r="C10" i="7"/>
  <c r="D10" i="7" l="1"/>
  <c r="E10" i="7" s="1"/>
  <c r="C12" i="7"/>
  <c r="D12" i="7" s="1"/>
  <c r="E12" i="7" s="1"/>
  <c r="E40" i="7" l="1"/>
</calcChain>
</file>

<file path=xl/sharedStrings.xml><?xml version="1.0" encoding="utf-8"?>
<sst xmlns="http://schemas.openxmlformats.org/spreadsheetml/2006/main" count="214" uniqueCount="166">
  <si>
    <t>Devices</t>
  </si>
  <si>
    <t>Cost Type</t>
  </si>
  <si>
    <t>COMMENTS</t>
  </si>
  <si>
    <t>Change</t>
  </si>
  <si>
    <t>Add/Modify vLan</t>
  </si>
  <si>
    <t>Add/Modify Descriptions</t>
  </si>
  <si>
    <t>Add/Modify Speed/Duplex</t>
  </si>
  <si>
    <t>Price per port</t>
  </si>
  <si>
    <t>Add/Modify Static Routes</t>
  </si>
  <si>
    <t>Add/Modify SNMP server AP/WLC</t>
  </si>
  <si>
    <t>Add/Modify User Credentials AP/WLC</t>
  </si>
  <si>
    <t>Add/Modify NTP Server AP/WLC</t>
  </si>
  <si>
    <t>Add/Modify SNMP server Switches</t>
  </si>
  <si>
    <t>Add/Modify User Name or Credentials Switches</t>
  </si>
  <si>
    <t>Add/Modify NTP Server Switches</t>
  </si>
  <si>
    <t>Add/Modify Hostname Switches</t>
  </si>
  <si>
    <t>Add/Modify Dynamic Routes (non complex)</t>
  </si>
  <si>
    <t>Add/Modify Ports Settings</t>
  </si>
  <si>
    <t xml:space="preserve">Service </t>
  </si>
  <si>
    <t>Item</t>
  </si>
  <si>
    <t>Comments</t>
  </si>
  <si>
    <t>LaaS</t>
  </si>
  <si>
    <t>WaaS</t>
  </si>
  <si>
    <t>VaaS</t>
  </si>
  <si>
    <t>Site2SiteVPN</t>
  </si>
  <si>
    <t>Internet</t>
  </si>
  <si>
    <t>Connection to Core network</t>
  </si>
  <si>
    <t>Resilient 200Mbs</t>
  </si>
  <si>
    <t>Monthly Subscription Price</t>
  </si>
  <si>
    <t>Other</t>
  </si>
  <si>
    <t>CASB</t>
  </si>
  <si>
    <t>One-off Setup fee</t>
  </si>
  <si>
    <t>Power Consumption in kWh</t>
  </si>
  <si>
    <t>24x7 Remote Hands</t>
  </si>
  <si>
    <t>Remote Hands- Additional hours -office hours</t>
  </si>
  <si>
    <t>Remote Hands- Additional hours - outside office hours</t>
  </si>
  <si>
    <t>Remote Hands- Additional hours - weekends</t>
  </si>
  <si>
    <t>Project Manager</t>
  </si>
  <si>
    <t>Price Per Day</t>
  </si>
  <si>
    <t>Onsite</t>
  </si>
  <si>
    <t>Onsite Out Of Hours</t>
  </si>
  <si>
    <t>Offsite</t>
  </si>
  <si>
    <t>Offsite Out Of Hours</t>
  </si>
  <si>
    <t>Ad-Hoc Study</t>
  </si>
  <si>
    <t>Key</t>
  </si>
  <si>
    <t>To be filled by Tenderer</t>
  </si>
  <si>
    <t>Consultant</t>
  </si>
  <si>
    <t>Junior Consltant</t>
  </si>
  <si>
    <t xml:space="preserve">Senior Engineer/Architect </t>
  </si>
  <si>
    <t>Junior Engineer/Administrator</t>
  </si>
  <si>
    <t>Trainer</t>
  </si>
  <si>
    <t>ESMA</t>
  </si>
  <si>
    <t>Desks</t>
  </si>
  <si>
    <t>Clients</t>
  </si>
  <si>
    <t>1GB</t>
  </si>
  <si>
    <t>sftp</t>
  </si>
  <si>
    <t>Cloud connectivity</t>
  </si>
  <si>
    <t>S2S</t>
  </si>
  <si>
    <t>Client</t>
  </si>
  <si>
    <t>Quantity</t>
  </si>
  <si>
    <t>Sub Total</t>
  </si>
  <si>
    <t xml:space="preserve"> </t>
  </si>
  <si>
    <t>Network Access Control (fixed price for any number of ports)</t>
  </si>
  <si>
    <t>Bring Your Own Device (fixed price for any number of ports)</t>
  </si>
  <si>
    <t>Resilient 500 Mbps</t>
  </si>
  <si>
    <t>Resilient 1Gbits</t>
  </si>
  <si>
    <t>Resilient 2Gbits</t>
  </si>
  <si>
    <t>Resilient 5Gbits</t>
  </si>
  <si>
    <t>Resilient 10Gbits</t>
  </si>
  <si>
    <t>Network Access Control (fixed price for any number of clients)</t>
  </si>
  <si>
    <t>Bring Your Own Device per Client  (fixed price for any number of clients)</t>
  </si>
  <si>
    <t>O365 service  (per client)</t>
  </si>
  <si>
    <t>IT Shadowing  (fixed price for any number of clients)</t>
  </si>
  <si>
    <t>Secure eMail gateway</t>
  </si>
  <si>
    <t>Resilient SFTP service  (Per Account)</t>
  </si>
  <si>
    <t xml:space="preserve">Intrusion Prevention System (fixed price) </t>
  </si>
  <si>
    <t>First Private Cabinet  (Native)</t>
  </si>
  <si>
    <t>Second Private Cabinet (Native in dual datacenter)</t>
  </si>
  <si>
    <t>First Private Cabinet  (Foreign)</t>
  </si>
  <si>
    <t>Additional Private Cabinet 3kW (Native or Foreign)</t>
  </si>
  <si>
    <t>Additional Private Cabinet 4kW (Native or Foreign)</t>
  </si>
  <si>
    <t>Additional Private Cabinet 5kW (Native or Foreign)</t>
  </si>
  <si>
    <t>Additional Private Cabinet 6kW (Native or Foreign)</t>
  </si>
  <si>
    <t>3.1 LaaS</t>
  </si>
  <si>
    <t>3.2 WaaS</t>
  </si>
  <si>
    <t>3.3 WRAaaS</t>
  </si>
  <si>
    <t>3.4 VaaS</t>
  </si>
  <si>
    <t>3.5 Internet</t>
  </si>
  <si>
    <t>3.7 CASB</t>
  </si>
  <si>
    <t>Resilient 200 Mbps (MPLS or similar)</t>
  </si>
  <si>
    <t>Resilient 500 Mbps (MPLS or similar)</t>
  </si>
  <si>
    <t>Resilient 1Gbits (MPLS or similar)</t>
  </si>
  <si>
    <t>Resilient 2Gbits (MPLS or similar)</t>
  </si>
  <si>
    <t>Resilient 5Gbits (MPLS or similar)</t>
  </si>
  <si>
    <t>Resilient 10Gbs (MPLS or similar)</t>
  </si>
  <si>
    <t>3.10 Common</t>
  </si>
  <si>
    <t>Per Wireless Client</t>
  </si>
  <si>
    <t>Per Client (Concurrent)</t>
  </si>
  <si>
    <t>Contains all network connectivity</t>
  </si>
  <si>
    <t>Contains all connectivity to core network including switches and cables</t>
  </si>
  <si>
    <t xml:space="preserve">Azure service </t>
  </si>
  <si>
    <t>Per Client VPN</t>
  </si>
  <si>
    <t>Resilient NTP service (fixed price for any number of clients) - NOT MANDATORY</t>
  </si>
  <si>
    <t>Resilient transparent web proxy (Per Client) - NOT MANDATORY</t>
  </si>
  <si>
    <t xml:space="preserve">Intrusion Detection System (fixed price) </t>
  </si>
  <si>
    <t>The tenderer is free to provide their pricing for other services (as many as they wish), but they will not be evaluated</t>
  </si>
  <si>
    <t>Satellite Backup network connection</t>
  </si>
  <si>
    <t>Mobile backup network connection</t>
  </si>
  <si>
    <t>Contains all connectivity to core network and to first datacentre  including switches and cables to provide a prod prod dual datacentre network</t>
  </si>
  <si>
    <t>Price per month</t>
  </si>
  <si>
    <t>email gateway</t>
  </si>
  <si>
    <t>Housing</t>
  </si>
  <si>
    <t>3.8 Housing</t>
  </si>
  <si>
    <t>Main network connection</t>
  </si>
  <si>
    <t>Client Services</t>
  </si>
  <si>
    <t>NAC</t>
  </si>
  <si>
    <t>Ad-Hoc</t>
  </si>
  <si>
    <t>Changes</t>
  </si>
  <si>
    <t>Specify hosting location</t>
  </si>
  <si>
    <t>when it is a complex change</t>
  </si>
  <si>
    <t>Add/Modify Dynamic Routes (complex)</t>
  </si>
  <si>
    <t>Layer 3 Configuration</t>
  </si>
  <si>
    <t>"Impacting live services"
"Configuration for Optimisation"</t>
  </si>
  <si>
    <t>Change global setting(s) of Access point(s) and/or Wi-Fi controller(s)</t>
  </si>
  <si>
    <t>Anything else than:
"Create new profile for guest users"
"Guest portal reconfiguration"</t>
  </si>
  <si>
    <t>Add/Modify settings related with Wi-Fi including Wi-Fi NAC</t>
  </si>
  <si>
    <t>Add/Modify NAC for wired</t>
  </si>
  <si>
    <t>"Complex modifications" 
"Impacting live services"</t>
  </si>
  <si>
    <t>Change global setting(s)</t>
  </si>
  <si>
    <t>Price</t>
  </si>
  <si>
    <t>Yearly Total</t>
  </si>
  <si>
    <t>Meeting Rooms</t>
  </si>
  <si>
    <t>Service Tower</t>
  </si>
  <si>
    <t>Per Client VPN equivalent cloud technology (e.g. Zscaler)</t>
  </si>
  <si>
    <t>Average cloud 1</t>
  </si>
  <si>
    <t>Average cloud 2</t>
  </si>
  <si>
    <t>Average cloud 3</t>
  </si>
  <si>
    <t>please list here the provider</t>
  </si>
  <si>
    <t xml:space="preserve"> Connection link 50Mbps</t>
  </si>
  <si>
    <t xml:space="preserve"> Connection link  100Mbps</t>
  </si>
  <si>
    <t xml:space="preserve"> Connection link 200Mbps</t>
  </si>
  <si>
    <t xml:space="preserve"> Connection link  300Mbps</t>
  </si>
  <si>
    <t xml:space="preserve"> Connection link  400Mbps</t>
  </si>
  <si>
    <t xml:space="preserve"> Connection link  500Mbps</t>
  </si>
  <si>
    <t xml:space="preserve"> Connection link  1Gbps</t>
  </si>
  <si>
    <t xml:space="preserve"> Connection link  10Gbps</t>
  </si>
  <si>
    <t>services</t>
  </si>
  <si>
    <t xml:space="preserve">3.6 Cloud connectivity </t>
  </si>
  <si>
    <t>AWS service</t>
  </si>
  <si>
    <t>Network Infrastructure (WiFi and LAN)</t>
  </si>
  <si>
    <t>Cloud 1</t>
  </si>
  <si>
    <t>Cloud 2</t>
  </si>
  <si>
    <t>Cloud 3</t>
  </si>
  <si>
    <t>First Private Cabinet</t>
  </si>
  <si>
    <t>Second Private Cabinet</t>
  </si>
  <si>
    <t>Average Standards</t>
  </si>
  <si>
    <t>Average Project</t>
  </si>
  <si>
    <t>NAC solution</t>
  </si>
  <si>
    <t>Tender specifications PROC/2019/02 - Managed Network services</t>
  </si>
  <si>
    <t>Annex IV – Financial proposal form</t>
  </si>
  <si>
    <t>Google service</t>
  </si>
  <si>
    <t>Oracle service</t>
  </si>
  <si>
    <t>Other leading SaaS providers</t>
  </si>
  <si>
    <t>Name :</t>
  </si>
  <si>
    <t>1Gbit per port - bundle offer of (x) ports + services</t>
  </si>
  <si>
    <t>Number of ports to be defined, list of services to be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</si>
</sst>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"/>
    <numFmt numFmtId="165" formatCode="#,##0.00\ [$€-1]"/>
  </numFmts>
  <fonts count="15" x14ac:knownFonts="1">
    <font>
      <sz val="10"/>
      <name val="Arial"/>
      <charset val="161"/>
    </font>
    <font>
      <b/>
      <sz val="11"/>
      <color rgb="FF000000"/>
      <name val="Calibri"/>
      <family val="2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charset val="161"/>
      <scheme val="minor"/>
    </font>
    <font>
      <sz val="10"/>
      <color theme="0"/>
      <name val="Arial"/>
      <family val="2"/>
      <charset val="161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theme="1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8" fillId="5" borderId="2" applyNumberFormat="0" applyAlignment="0" applyProtection="0"/>
    <xf numFmtId="0" fontId="9" fillId="6" borderId="0" applyNumberFormat="0" applyBorder="0" applyAlignment="0" applyProtection="0"/>
    <xf numFmtId="0" fontId="10" fillId="0" borderId="4" applyNumberFormat="0" applyFill="0" applyAlignment="0" applyProtection="0"/>
    <xf numFmtId="0" fontId="4" fillId="7" borderId="5" applyNumberFormat="0" applyAlignment="0" applyProtection="0"/>
  </cellStyleXfs>
  <cellXfs count="51">
    <xf numFmtId="0" fontId="0" fillId="0" borderId="0" xfId="0"/>
    <xf numFmtId="0" fontId="9" fillId="6" borderId="0" xfId="3" applyAlignment="1">
      <alignment wrapText="1"/>
    </xf>
    <xf numFmtId="0" fontId="10" fillId="6" borderId="4" xfId="4" applyFill="1" applyAlignment="1">
      <alignment wrapText="1"/>
    </xf>
    <xf numFmtId="165" fontId="9" fillId="6" borderId="0" xfId="3" applyNumberFormat="1" applyAlignment="1">
      <alignment wrapText="1"/>
    </xf>
    <xf numFmtId="165" fontId="4" fillId="7" borderId="5" xfId="5" applyNumberFormat="1" applyAlignment="1">
      <alignment wrapText="1"/>
    </xf>
    <xf numFmtId="165" fontId="10" fillId="6" borderId="4" xfId="4" applyNumberFormat="1" applyFill="1" applyAlignment="1">
      <alignment horizontal="right" wrapText="1"/>
    </xf>
    <xf numFmtId="0" fontId="14" fillId="0" borderId="0" xfId="0" applyFont="1" applyAlignment="1">
      <alignment horizontal="center" vertical="center"/>
    </xf>
    <xf numFmtId="0" fontId="11" fillId="6" borderId="4" xfId="4" applyFont="1" applyFill="1" applyAlignment="1" applyProtection="1">
      <alignment horizontal="left" vertical="top" wrapText="1"/>
      <protection locked="0"/>
    </xf>
    <xf numFmtId="0" fontId="9" fillId="6" borderId="0" xfId="3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9" fillId="6" borderId="0" xfId="3" applyProtection="1">
      <protection locked="0"/>
    </xf>
    <xf numFmtId="164" fontId="8" fillId="5" borderId="2" xfId="2" applyNumberFormat="1" applyProtection="1">
      <protection locked="0"/>
    </xf>
    <xf numFmtId="0" fontId="9" fillId="6" borderId="0" xfId="3" applyAlignment="1" applyProtection="1">
      <alignment wrapText="1"/>
      <protection locked="0"/>
    </xf>
    <xf numFmtId="0" fontId="0" fillId="0" borderId="0" xfId="0" applyProtection="1">
      <protection locked="0"/>
    </xf>
    <xf numFmtId="0" fontId="9" fillId="8" borderId="0" xfId="3" applyFill="1" applyProtection="1">
      <protection locked="0"/>
    </xf>
    <xf numFmtId="164" fontId="9" fillId="8" borderId="0" xfId="3" applyNumberFormat="1" applyFill="1" applyProtection="1">
      <protection locked="0"/>
    </xf>
    <xf numFmtId="0" fontId="9" fillId="8" borderId="0" xfId="3" applyFill="1" applyAlignment="1" applyProtection="1">
      <protection locked="0"/>
    </xf>
    <xf numFmtId="0" fontId="9" fillId="6" borderId="0" xfId="3" applyAlignment="1" applyProtection="1">
      <protection locked="0"/>
    </xf>
    <xf numFmtId="0" fontId="8" fillId="5" borderId="2" xfId="2" applyAlignment="1" applyProtection="1">
      <alignment wrapText="1"/>
      <protection locked="0"/>
    </xf>
    <xf numFmtId="0" fontId="9" fillId="6" borderId="3" xfId="3" applyBorder="1" applyAlignment="1" applyProtection="1">
      <alignment horizontal="center"/>
      <protection locked="0"/>
    </xf>
    <xf numFmtId="0" fontId="9" fillId="6" borderId="0" xfId="3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1" fillId="6" borderId="4" xfId="4" applyFont="1" applyFill="1" applyAlignment="1" applyProtection="1">
      <alignment horizontal="left" vertical="top"/>
    </xf>
    <xf numFmtId="0" fontId="11" fillId="6" borderId="4" xfId="4" applyFont="1" applyFill="1" applyAlignment="1" applyProtection="1">
      <alignment horizontal="left" vertical="top" wrapText="1"/>
    </xf>
    <xf numFmtId="0" fontId="9" fillId="6" borderId="0" xfId="3" applyProtection="1"/>
    <xf numFmtId="0" fontId="9" fillId="8" borderId="0" xfId="3" applyFill="1" applyProtection="1"/>
    <xf numFmtId="0" fontId="9" fillId="8" borderId="0" xfId="3" applyFill="1" applyAlignment="1" applyProtection="1"/>
    <xf numFmtId="0" fontId="9" fillId="6" borderId="0" xfId="3" applyAlignment="1" applyProtection="1">
      <alignment horizontal="left" vertical="center" wrapText="1"/>
    </xf>
    <xf numFmtId="0" fontId="9" fillId="6" borderId="0" xfId="3" applyAlignment="1" applyProtection="1">
      <alignment horizontal="right"/>
    </xf>
    <xf numFmtId="0" fontId="9" fillId="6" borderId="0" xfId="3" applyAlignment="1" applyProtection="1">
      <alignment horizontal="right" vertical="center"/>
    </xf>
    <xf numFmtId="0" fontId="9" fillId="6" borderId="0" xfId="3" applyAlignment="1" applyProtection="1">
      <alignment vertical="top" wrapText="1"/>
      <protection locked="0"/>
    </xf>
    <xf numFmtId="0" fontId="8" fillId="5" borderId="3" xfId="2" applyBorder="1" applyAlignment="1" applyProtection="1">
      <alignment horizontal="center"/>
      <protection locked="0"/>
    </xf>
    <xf numFmtId="0" fontId="8" fillId="5" borderId="0" xfId="2" applyBorder="1" applyAlignment="1" applyProtection="1">
      <alignment horizontal="center"/>
      <protection locked="0"/>
    </xf>
    <xf numFmtId="0" fontId="6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5" borderId="2" xfId="2" applyAlignment="1" applyProtection="1">
      <alignment horizontal="center" vertical="center"/>
      <protection locked="0"/>
    </xf>
    <xf numFmtId="0" fontId="5" fillId="4" borderId="0" xfId="0" applyFont="1" applyFill="1" applyProtection="1"/>
    <xf numFmtId="0" fontId="4" fillId="4" borderId="1" xfId="1" applyFont="1" applyFill="1" applyBorder="1" applyAlignment="1" applyProtection="1">
      <alignment vertical="center" wrapText="1"/>
    </xf>
    <xf numFmtId="0" fontId="6" fillId="4" borderId="1" xfId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7" fillId="4" borderId="1" xfId="1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</cellXfs>
  <cellStyles count="6">
    <cellStyle name="40% - Accent3" xfId="1" builtinId="39"/>
    <cellStyle name="Accent5" xfId="3" builtinId="45"/>
    <cellStyle name="Check Cell" xfId="5" builtinId="23"/>
    <cellStyle name="Heading 1" xfId="4" builtinId="1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4000500</xdr:colOff>
      <xdr:row>86</xdr:row>
      <xdr:rowOff>0</xdr:rowOff>
    </xdr:from>
    <xdr:to>
      <xdr:col>6</xdr:col>
      <xdr:colOff>304800</xdr:colOff>
      <xdr:row>89</xdr:row>
      <xdr:rowOff>97971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5" y="19840575"/>
          <a:ext cx="942975" cy="857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11</xdr:row>
      <xdr:rowOff>0</xdr:rowOff>
    </xdr:from>
    <xdr:to>
      <xdr:col>11</xdr:col>
      <xdr:colOff>586740</xdr:colOff>
      <xdr:row>15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5575" y="9744075"/>
          <a:ext cx="876300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32</xdr:row>
      <xdr:rowOff>142875</xdr:rowOff>
    </xdr:from>
    <xdr:to>
      <xdr:col>8</xdr:col>
      <xdr:colOff>249555</xdr:colOff>
      <xdr:row>37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6810375"/>
          <a:ext cx="942975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ergios\ARXEIA\STELIOS\&#927;&#921;&#922;&#921;&#913;\UEFA%20EURO%202012%20Schedule%20alternative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g"/>
      <sheetName val="Euro 2012 Schedule"/>
      <sheetName val="Dummy Table"/>
      <sheetName val="Language"/>
      <sheetName val="Timezone"/>
      <sheetName val="l"/>
      <sheetName val="d"/>
      <sheetName val="f"/>
    </sheetNames>
    <sheetDataSet>
      <sheetData sheetId="0">
        <row r="2">
          <cell r="D2" t="str">
            <v>Flag!A4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H5:H6"/>
  <sheetViews>
    <sheetView workbookViewId="0">
      <selection activeCell="I11" sqref="I11"/>
    </sheetView>
  </sheetViews>
  <sheetFormatPr defaultRowHeight="12.75" x14ac:dyDescent="0.2"/>
  <sheetData>
    <row r="5" spans="8:8" ht="18" x14ac:dyDescent="0.2">
      <c r="H5" s="6" t="s">
        <v>158</v>
      </c>
    </row>
    <row r="6" spans="8:8" ht="18" x14ac:dyDescent="0.2">
      <c r="H6" s="6" t="s">
        <v>159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D1"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0"/>
  <sheetViews>
    <sheetView tabSelected="1" workbookViewId="0">
      <selection activeCell="F9" sqref="F9"/>
    </sheetView>
  </sheetViews>
  <sheetFormatPr defaultRowHeight="12.75" x14ac:dyDescent="0.2"/>
  <cols>
    <col min="1" max="1" width="24.28515625" style="13" bestFit="1" customWidth="1"/>
    <col min="2" max="2" width="48" style="13" bestFit="1" customWidth="1"/>
    <col min="3" max="4" width="24.5703125" style="13" customWidth="1"/>
    <col min="5" max="5" width="17.42578125" style="13" customWidth="1"/>
    <col min="6" max="6" width="69.5703125" style="21" customWidth="1"/>
    <col min="7" max="7" width="9.140625" style="13" customWidth="1"/>
    <col min="8" max="16384" width="9.140625" style="13"/>
  </cols>
  <sheetData>
    <row r="1" spans="1:7" s="9" customFormat="1" ht="59.25" thickBot="1" x14ac:dyDescent="0.25">
      <c r="A1" s="22" t="s">
        <v>18</v>
      </c>
      <c r="B1" s="22" t="s">
        <v>19</v>
      </c>
      <c r="C1" s="23" t="s">
        <v>31</v>
      </c>
      <c r="D1" s="23"/>
      <c r="E1" s="7" t="s">
        <v>28</v>
      </c>
      <c r="F1" s="7" t="s">
        <v>20</v>
      </c>
      <c r="G1" s="8"/>
    </row>
    <row r="2" spans="1:7" ht="15.75" thickTop="1" x14ac:dyDescent="0.25">
      <c r="A2" s="24" t="s">
        <v>83</v>
      </c>
      <c r="B2" s="24" t="s">
        <v>164</v>
      </c>
      <c r="C2" s="24"/>
      <c r="D2" s="24"/>
      <c r="E2" s="11"/>
      <c r="F2" s="12" t="s">
        <v>165</v>
      </c>
      <c r="G2" s="10"/>
    </row>
    <row r="3" spans="1:7" ht="15" x14ac:dyDescent="0.25">
      <c r="A3" s="24"/>
      <c r="B3" s="24" t="s">
        <v>62</v>
      </c>
      <c r="C3" s="24"/>
      <c r="D3" s="24"/>
      <c r="E3" s="11"/>
      <c r="F3" s="12"/>
      <c r="G3" s="10"/>
    </row>
    <row r="4" spans="1:7" ht="15" x14ac:dyDescent="0.25">
      <c r="A4" s="24"/>
      <c r="B4" s="24" t="s">
        <v>63</v>
      </c>
      <c r="C4" s="24"/>
      <c r="D4" s="24"/>
      <c r="E4" s="11"/>
      <c r="F4" s="12"/>
      <c r="G4" s="10"/>
    </row>
    <row r="5" spans="1:7" ht="15" x14ac:dyDescent="0.25">
      <c r="A5" s="25"/>
      <c r="B5" s="25"/>
      <c r="C5" s="25"/>
      <c r="D5" s="25"/>
      <c r="E5" s="15"/>
      <c r="F5" s="12"/>
      <c r="G5" s="10"/>
    </row>
    <row r="6" spans="1:7" ht="15" x14ac:dyDescent="0.25">
      <c r="A6" s="24" t="s">
        <v>84</v>
      </c>
      <c r="B6" s="24" t="s">
        <v>96</v>
      </c>
      <c r="C6" s="24"/>
      <c r="D6" s="24"/>
      <c r="E6" s="11"/>
      <c r="F6" s="12"/>
      <c r="G6" s="10"/>
    </row>
    <row r="7" spans="1:7" ht="15" x14ac:dyDescent="0.25">
      <c r="A7" s="24"/>
      <c r="B7" s="24" t="s">
        <v>69</v>
      </c>
      <c r="C7" s="24"/>
      <c r="D7" s="24"/>
      <c r="E7" s="11"/>
      <c r="F7" s="12"/>
      <c r="G7" s="10"/>
    </row>
    <row r="8" spans="1:7" ht="15" x14ac:dyDescent="0.25">
      <c r="A8" s="24"/>
      <c r="B8" s="24" t="s">
        <v>70</v>
      </c>
      <c r="C8" s="24"/>
      <c r="D8" s="24"/>
      <c r="E8" s="11"/>
      <c r="F8" s="12"/>
      <c r="G8" s="10"/>
    </row>
    <row r="9" spans="1:7" ht="15" x14ac:dyDescent="0.25">
      <c r="A9" s="25"/>
      <c r="B9" s="26"/>
      <c r="C9" s="25"/>
      <c r="D9" s="25"/>
      <c r="E9" s="16"/>
      <c r="F9" s="17"/>
      <c r="G9" s="10"/>
    </row>
    <row r="10" spans="1:7" ht="15" x14ac:dyDescent="0.25">
      <c r="A10" s="24" t="s">
        <v>85</v>
      </c>
      <c r="B10" s="24" t="s">
        <v>97</v>
      </c>
      <c r="C10" s="24"/>
      <c r="D10" s="24"/>
      <c r="E10" s="11"/>
      <c r="F10" s="12"/>
      <c r="G10" s="10"/>
    </row>
    <row r="11" spans="1:7" ht="15" x14ac:dyDescent="0.25">
      <c r="A11" s="25"/>
      <c r="B11" s="25"/>
      <c r="C11" s="25"/>
      <c r="D11" s="25"/>
      <c r="E11" s="15"/>
      <c r="F11" s="12"/>
      <c r="G11" s="10"/>
    </row>
    <row r="12" spans="1:7" ht="15" x14ac:dyDescent="0.25">
      <c r="A12" s="24" t="s">
        <v>86</v>
      </c>
      <c r="B12" s="24" t="s">
        <v>24</v>
      </c>
      <c r="C12" s="24"/>
      <c r="D12" s="24"/>
      <c r="E12" s="11"/>
      <c r="F12" s="12"/>
      <c r="G12" s="10"/>
    </row>
    <row r="13" spans="1:7" ht="15" x14ac:dyDescent="0.25">
      <c r="A13" s="24"/>
      <c r="B13" s="24" t="s">
        <v>101</v>
      </c>
      <c r="C13" s="24"/>
      <c r="D13" s="24"/>
      <c r="E13" s="11"/>
      <c r="F13" s="12"/>
      <c r="G13" s="10"/>
    </row>
    <row r="14" spans="1:7" ht="15" x14ac:dyDescent="0.25">
      <c r="A14" s="24"/>
      <c r="B14" s="24" t="s">
        <v>133</v>
      </c>
      <c r="C14" s="24"/>
      <c r="D14" s="24"/>
      <c r="E14" s="11"/>
      <c r="F14" s="12" t="s">
        <v>61</v>
      </c>
      <c r="G14" s="10"/>
    </row>
    <row r="15" spans="1:7" ht="15" x14ac:dyDescent="0.25">
      <c r="A15" s="25"/>
      <c r="B15" s="25"/>
      <c r="C15" s="25"/>
      <c r="D15" s="25"/>
      <c r="E15" s="15"/>
      <c r="F15" s="12"/>
      <c r="G15" s="10"/>
    </row>
    <row r="16" spans="1:7" ht="15" x14ac:dyDescent="0.25">
      <c r="A16" s="24" t="s">
        <v>87</v>
      </c>
      <c r="B16" s="24" t="s">
        <v>27</v>
      </c>
      <c r="C16" s="24"/>
      <c r="D16" s="24"/>
      <c r="E16" s="11"/>
      <c r="F16" s="12"/>
      <c r="G16" s="10"/>
    </row>
    <row r="17" spans="1:7" ht="15" x14ac:dyDescent="0.25">
      <c r="A17" s="24"/>
      <c r="B17" s="24" t="s">
        <v>64</v>
      </c>
      <c r="C17" s="24"/>
      <c r="D17" s="24"/>
      <c r="E17" s="11"/>
      <c r="F17" s="12"/>
      <c r="G17" s="10"/>
    </row>
    <row r="18" spans="1:7" ht="15" x14ac:dyDescent="0.25">
      <c r="A18" s="24"/>
      <c r="B18" s="24" t="s">
        <v>65</v>
      </c>
      <c r="C18" s="24"/>
      <c r="D18" s="24"/>
      <c r="E18" s="11"/>
      <c r="F18" s="12"/>
      <c r="G18" s="10"/>
    </row>
    <row r="19" spans="1:7" ht="15" x14ac:dyDescent="0.25">
      <c r="A19" s="24"/>
      <c r="B19" s="24" t="s">
        <v>66</v>
      </c>
      <c r="C19" s="24"/>
      <c r="D19" s="24"/>
      <c r="E19" s="11"/>
      <c r="F19" s="12"/>
      <c r="G19" s="10"/>
    </row>
    <row r="20" spans="1:7" ht="15" x14ac:dyDescent="0.25">
      <c r="A20" s="24"/>
      <c r="B20" s="24" t="s">
        <v>67</v>
      </c>
      <c r="C20" s="24"/>
      <c r="D20" s="24"/>
      <c r="E20" s="11"/>
      <c r="F20" s="12"/>
      <c r="G20" s="10"/>
    </row>
    <row r="21" spans="1:7" ht="15" x14ac:dyDescent="0.25">
      <c r="A21" s="24"/>
      <c r="B21" s="24" t="s">
        <v>68</v>
      </c>
      <c r="C21" s="24"/>
      <c r="D21" s="24"/>
      <c r="E21" s="11"/>
      <c r="F21" s="12"/>
      <c r="G21" s="10"/>
    </row>
    <row r="22" spans="1:7" ht="15" x14ac:dyDescent="0.25">
      <c r="A22" s="24"/>
      <c r="B22" s="24" t="s">
        <v>103</v>
      </c>
      <c r="C22" s="24"/>
      <c r="D22" s="24"/>
      <c r="E22" s="11"/>
      <c r="F22" s="12"/>
      <c r="G22" s="10"/>
    </row>
    <row r="23" spans="1:7" ht="15" x14ac:dyDescent="0.25">
      <c r="A23" s="24"/>
      <c r="B23" s="24" t="s">
        <v>73</v>
      </c>
      <c r="C23" s="24"/>
      <c r="D23" s="24"/>
      <c r="E23" s="11"/>
      <c r="F23" s="12"/>
      <c r="G23" s="10"/>
    </row>
    <row r="24" spans="1:7" ht="15" x14ac:dyDescent="0.25">
      <c r="A24" s="24"/>
      <c r="B24" s="24" t="s">
        <v>102</v>
      </c>
      <c r="C24" s="24"/>
      <c r="D24" s="24"/>
      <c r="E24" s="11"/>
      <c r="F24" s="12"/>
      <c r="G24" s="10"/>
    </row>
    <row r="25" spans="1:7" ht="15" x14ac:dyDescent="0.25">
      <c r="A25" s="24"/>
      <c r="B25" s="24" t="s">
        <v>74</v>
      </c>
      <c r="C25" s="24"/>
      <c r="D25" s="24"/>
      <c r="E25" s="11"/>
      <c r="F25" s="12"/>
      <c r="G25" s="10"/>
    </row>
    <row r="26" spans="1:7" ht="15" x14ac:dyDescent="0.25">
      <c r="A26" s="25"/>
      <c r="B26" s="25"/>
      <c r="C26" s="25"/>
      <c r="D26" s="25"/>
      <c r="E26" s="15"/>
      <c r="F26" s="12"/>
      <c r="G26" s="10"/>
    </row>
    <row r="27" spans="1:7" ht="15" x14ac:dyDescent="0.25">
      <c r="A27" s="24" t="s">
        <v>147</v>
      </c>
      <c r="B27" s="27" t="s">
        <v>138</v>
      </c>
      <c r="C27" s="27"/>
      <c r="D27" s="27"/>
      <c r="E27" s="11">
        <v>1</v>
      </c>
      <c r="F27" s="12" t="s">
        <v>137</v>
      </c>
      <c r="G27" s="10"/>
    </row>
    <row r="28" spans="1:7" ht="15" x14ac:dyDescent="0.25">
      <c r="A28" s="24" t="s">
        <v>146</v>
      </c>
      <c r="B28" s="27" t="s">
        <v>139</v>
      </c>
      <c r="C28" s="27"/>
      <c r="D28" s="27"/>
      <c r="E28" s="11"/>
      <c r="F28" s="12"/>
      <c r="G28" s="10"/>
    </row>
    <row r="29" spans="1:7" ht="15" x14ac:dyDescent="0.25">
      <c r="A29" s="24"/>
      <c r="B29" s="27" t="s">
        <v>140</v>
      </c>
      <c r="C29" s="27"/>
      <c r="D29" s="27"/>
      <c r="E29" s="11"/>
      <c r="F29" s="12"/>
      <c r="G29" s="10"/>
    </row>
    <row r="30" spans="1:7" ht="15" x14ac:dyDescent="0.25">
      <c r="A30" s="24" t="s">
        <v>150</v>
      </c>
      <c r="B30" s="27" t="s">
        <v>141</v>
      </c>
      <c r="C30" s="27"/>
      <c r="D30" s="27"/>
      <c r="E30" s="11"/>
      <c r="F30" s="12"/>
      <c r="G30" s="10"/>
    </row>
    <row r="31" spans="1:7" ht="15" x14ac:dyDescent="0.25">
      <c r="A31" s="24"/>
      <c r="B31" s="27" t="s">
        <v>142</v>
      </c>
      <c r="C31" s="27"/>
      <c r="D31" s="27"/>
      <c r="E31" s="11"/>
      <c r="F31" s="12"/>
      <c r="G31" s="10"/>
    </row>
    <row r="32" spans="1:7" ht="15" x14ac:dyDescent="0.25">
      <c r="A32" s="24"/>
      <c r="B32" s="27" t="s">
        <v>143</v>
      </c>
      <c r="C32" s="27"/>
      <c r="D32" s="27"/>
      <c r="E32" s="11"/>
      <c r="F32" s="12"/>
      <c r="G32" s="10"/>
    </row>
    <row r="33" spans="1:7" ht="15" x14ac:dyDescent="0.25">
      <c r="A33" s="24"/>
      <c r="B33" s="27" t="s">
        <v>144</v>
      </c>
      <c r="C33" s="27"/>
      <c r="D33" s="27"/>
      <c r="E33" s="11"/>
      <c r="F33" s="12"/>
      <c r="G33" s="10"/>
    </row>
    <row r="34" spans="1:7" ht="15" x14ac:dyDescent="0.25">
      <c r="A34" s="24"/>
      <c r="B34" s="27" t="s">
        <v>145</v>
      </c>
      <c r="C34" s="27"/>
      <c r="D34" s="27"/>
      <c r="E34" s="11"/>
      <c r="F34" s="12"/>
      <c r="G34" s="10"/>
    </row>
    <row r="35" spans="1:7" ht="15" x14ac:dyDescent="0.25">
      <c r="A35" s="24"/>
      <c r="B35" s="24"/>
      <c r="C35" s="24"/>
      <c r="D35" s="24"/>
      <c r="E35" s="10"/>
      <c r="F35" s="12"/>
      <c r="G35" s="10"/>
    </row>
    <row r="36" spans="1:7" ht="15" x14ac:dyDescent="0.25">
      <c r="A36" s="24"/>
      <c r="B36" s="27" t="s">
        <v>138</v>
      </c>
      <c r="C36" s="27"/>
      <c r="D36" s="27"/>
      <c r="E36" s="11">
        <v>1</v>
      </c>
      <c r="F36" s="12" t="s">
        <v>137</v>
      </c>
      <c r="G36" s="10"/>
    </row>
    <row r="37" spans="1:7" ht="15" x14ac:dyDescent="0.25">
      <c r="A37" s="24"/>
      <c r="B37" s="27" t="s">
        <v>139</v>
      </c>
      <c r="C37" s="27"/>
      <c r="D37" s="27"/>
      <c r="E37" s="11"/>
      <c r="F37" s="12"/>
      <c r="G37" s="10"/>
    </row>
    <row r="38" spans="1:7" ht="15" x14ac:dyDescent="0.25">
      <c r="A38" s="24"/>
      <c r="B38" s="27" t="s">
        <v>140</v>
      </c>
      <c r="C38" s="27"/>
      <c r="D38" s="27"/>
      <c r="E38" s="11"/>
      <c r="F38" s="12"/>
      <c r="G38" s="10"/>
    </row>
    <row r="39" spans="1:7" ht="15" x14ac:dyDescent="0.25">
      <c r="A39" s="24" t="s">
        <v>151</v>
      </c>
      <c r="B39" s="27" t="s">
        <v>141</v>
      </c>
      <c r="C39" s="27"/>
      <c r="D39" s="27"/>
      <c r="E39" s="11"/>
      <c r="F39" s="12"/>
      <c r="G39" s="10"/>
    </row>
    <row r="40" spans="1:7" ht="15" x14ac:dyDescent="0.25">
      <c r="A40" s="24"/>
      <c r="B40" s="27" t="s">
        <v>142</v>
      </c>
      <c r="C40" s="27"/>
      <c r="D40" s="27"/>
      <c r="E40" s="11"/>
      <c r="F40" s="12"/>
      <c r="G40" s="10"/>
    </row>
    <row r="41" spans="1:7" ht="15" x14ac:dyDescent="0.25">
      <c r="A41" s="24"/>
      <c r="B41" s="27" t="s">
        <v>143</v>
      </c>
      <c r="C41" s="27"/>
      <c r="D41" s="27"/>
      <c r="E41" s="11"/>
      <c r="F41" s="12"/>
      <c r="G41" s="10"/>
    </row>
    <row r="42" spans="1:7" ht="15" x14ac:dyDescent="0.25">
      <c r="A42" s="24"/>
      <c r="B42" s="27" t="s">
        <v>144</v>
      </c>
      <c r="C42" s="27"/>
      <c r="D42" s="27"/>
      <c r="E42" s="11"/>
      <c r="F42" s="12"/>
      <c r="G42" s="10"/>
    </row>
    <row r="43" spans="1:7" ht="15" x14ac:dyDescent="0.25">
      <c r="A43" s="24"/>
      <c r="B43" s="27" t="s">
        <v>145</v>
      </c>
      <c r="C43" s="27"/>
      <c r="D43" s="27"/>
      <c r="E43" s="11"/>
      <c r="F43" s="12"/>
      <c r="G43" s="10"/>
    </row>
    <row r="44" spans="1:7" ht="15" x14ac:dyDescent="0.25">
      <c r="A44" s="24"/>
      <c r="B44" s="24"/>
      <c r="C44" s="24"/>
      <c r="D44" s="24"/>
      <c r="E44" s="10"/>
      <c r="F44" s="12"/>
      <c r="G44" s="10"/>
    </row>
    <row r="45" spans="1:7" ht="15" x14ac:dyDescent="0.25">
      <c r="A45" s="24"/>
      <c r="B45" s="27" t="s">
        <v>138</v>
      </c>
      <c r="C45" s="27"/>
      <c r="D45" s="27"/>
      <c r="E45" s="11">
        <v>1</v>
      </c>
      <c r="F45" s="12" t="s">
        <v>137</v>
      </c>
      <c r="G45" s="10"/>
    </row>
    <row r="46" spans="1:7" ht="15" x14ac:dyDescent="0.25">
      <c r="A46" s="24"/>
      <c r="B46" s="27" t="s">
        <v>139</v>
      </c>
      <c r="C46" s="27"/>
      <c r="D46" s="27"/>
      <c r="E46" s="11"/>
      <c r="F46" s="12"/>
      <c r="G46" s="10"/>
    </row>
    <row r="47" spans="1:7" ht="15" x14ac:dyDescent="0.25">
      <c r="A47" s="24"/>
      <c r="B47" s="27" t="s">
        <v>140</v>
      </c>
      <c r="C47" s="27"/>
      <c r="D47" s="27"/>
      <c r="E47" s="11"/>
      <c r="F47" s="12"/>
      <c r="G47" s="10"/>
    </row>
    <row r="48" spans="1:7" ht="15" x14ac:dyDescent="0.25">
      <c r="A48" s="24" t="s">
        <v>152</v>
      </c>
      <c r="B48" s="27" t="s">
        <v>141</v>
      </c>
      <c r="C48" s="27"/>
      <c r="D48" s="27"/>
      <c r="E48" s="11"/>
      <c r="F48" s="12"/>
      <c r="G48" s="10"/>
    </row>
    <row r="49" spans="1:7" ht="15" x14ac:dyDescent="0.25">
      <c r="A49" s="24"/>
      <c r="B49" s="27" t="s">
        <v>142</v>
      </c>
      <c r="C49" s="27"/>
      <c r="D49" s="27"/>
      <c r="E49" s="11"/>
      <c r="F49" s="12"/>
      <c r="G49" s="10"/>
    </row>
    <row r="50" spans="1:7" ht="15" x14ac:dyDescent="0.25">
      <c r="A50" s="24"/>
      <c r="B50" s="27" t="s">
        <v>143</v>
      </c>
      <c r="C50" s="27"/>
      <c r="D50" s="27"/>
      <c r="E50" s="11"/>
      <c r="F50" s="12"/>
      <c r="G50" s="10"/>
    </row>
    <row r="51" spans="1:7" ht="15" x14ac:dyDescent="0.25">
      <c r="A51" s="24"/>
      <c r="B51" s="27" t="s">
        <v>144</v>
      </c>
      <c r="C51" s="27"/>
      <c r="D51" s="27"/>
      <c r="E51" s="11"/>
      <c r="F51" s="12"/>
      <c r="G51" s="10"/>
    </row>
    <row r="52" spans="1:7" ht="15" x14ac:dyDescent="0.25">
      <c r="A52" s="24"/>
      <c r="B52" s="27" t="s">
        <v>145</v>
      </c>
      <c r="C52" s="27"/>
      <c r="D52" s="27"/>
      <c r="E52" s="11"/>
      <c r="F52" s="12"/>
      <c r="G52" s="10"/>
    </row>
    <row r="53" spans="1:7" ht="30" x14ac:dyDescent="0.25">
      <c r="A53" s="24"/>
      <c r="B53" s="24" t="s">
        <v>29</v>
      </c>
      <c r="C53" s="24"/>
      <c r="D53" s="24"/>
      <c r="E53" s="11"/>
      <c r="F53" s="12" t="s">
        <v>105</v>
      </c>
      <c r="G53" s="10"/>
    </row>
    <row r="54" spans="1:7" ht="15" x14ac:dyDescent="0.25">
      <c r="A54" s="25"/>
      <c r="B54" s="25"/>
      <c r="C54" s="25"/>
      <c r="D54" s="25"/>
      <c r="E54" s="14"/>
      <c r="F54" s="12"/>
      <c r="G54" s="10"/>
    </row>
    <row r="55" spans="1:7" ht="15" x14ac:dyDescent="0.25">
      <c r="A55" s="24" t="s">
        <v>88</v>
      </c>
      <c r="B55" s="24" t="s">
        <v>71</v>
      </c>
      <c r="C55" s="24"/>
      <c r="D55" s="24"/>
      <c r="E55" s="11"/>
      <c r="F55" s="12"/>
      <c r="G55" s="10"/>
    </row>
    <row r="56" spans="1:7" ht="15" x14ac:dyDescent="0.25">
      <c r="A56" s="24"/>
      <c r="B56" s="24" t="s">
        <v>100</v>
      </c>
      <c r="C56" s="24"/>
      <c r="D56" s="24"/>
      <c r="E56" s="11"/>
      <c r="F56" s="12"/>
      <c r="G56" s="10"/>
    </row>
    <row r="57" spans="1:7" ht="15" x14ac:dyDescent="0.25">
      <c r="A57" s="24"/>
      <c r="B57" s="24" t="s">
        <v>148</v>
      </c>
      <c r="C57" s="24"/>
      <c r="D57" s="24"/>
      <c r="E57" s="11"/>
      <c r="F57" s="12"/>
      <c r="G57" s="10"/>
    </row>
    <row r="58" spans="1:7" ht="15" x14ac:dyDescent="0.25">
      <c r="A58" s="24"/>
      <c r="B58" s="24" t="s">
        <v>160</v>
      </c>
      <c r="C58" s="24"/>
      <c r="D58" s="24"/>
      <c r="E58" s="11"/>
      <c r="F58" s="12"/>
      <c r="G58" s="10"/>
    </row>
    <row r="59" spans="1:7" ht="15" x14ac:dyDescent="0.25">
      <c r="A59" s="24"/>
      <c r="B59" s="24" t="s">
        <v>161</v>
      </c>
      <c r="C59" s="24"/>
      <c r="D59" s="24"/>
      <c r="E59" s="11"/>
      <c r="F59" s="12"/>
      <c r="G59" s="10"/>
    </row>
    <row r="60" spans="1:7" ht="15" x14ac:dyDescent="0.25">
      <c r="A60" s="24"/>
      <c r="B60" s="24" t="s">
        <v>162</v>
      </c>
      <c r="C60" s="24"/>
      <c r="D60" s="24"/>
      <c r="E60" s="11"/>
      <c r="F60" s="12" t="s">
        <v>163</v>
      </c>
      <c r="G60" s="10"/>
    </row>
    <row r="61" spans="1:7" ht="15" x14ac:dyDescent="0.25">
      <c r="A61" s="24"/>
      <c r="B61" s="24" t="s">
        <v>72</v>
      </c>
      <c r="C61" s="24"/>
      <c r="D61" s="24"/>
      <c r="E61" s="11"/>
      <c r="F61" s="12"/>
      <c r="G61" s="10"/>
    </row>
    <row r="62" spans="1:7" ht="15" x14ac:dyDescent="0.25">
      <c r="A62" s="25"/>
      <c r="B62" s="25"/>
      <c r="C62" s="25"/>
      <c r="D62" s="25"/>
      <c r="E62" s="14"/>
      <c r="F62" s="12"/>
      <c r="G62" s="10"/>
    </row>
    <row r="63" spans="1:7" ht="15" x14ac:dyDescent="0.25">
      <c r="A63" s="24" t="s">
        <v>112</v>
      </c>
      <c r="B63" s="24"/>
      <c r="C63" s="24"/>
      <c r="D63" s="24"/>
      <c r="E63" s="10"/>
      <c r="F63" s="12"/>
      <c r="G63" s="10"/>
    </row>
    <row r="64" spans="1:7" ht="15" x14ac:dyDescent="0.25">
      <c r="A64" s="24" t="s">
        <v>26</v>
      </c>
      <c r="B64" s="24" t="s">
        <v>89</v>
      </c>
      <c r="C64" s="24"/>
      <c r="D64" s="24"/>
      <c r="E64" s="11">
        <v>1</v>
      </c>
      <c r="F64" s="12" t="s">
        <v>118</v>
      </c>
      <c r="G64" s="10"/>
    </row>
    <row r="65" spans="1:7" ht="15" x14ac:dyDescent="0.25">
      <c r="A65" s="24"/>
      <c r="B65" s="24" t="s">
        <v>90</v>
      </c>
      <c r="C65" s="24"/>
      <c r="D65" s="24"/>
      <c r="E65" s="11"/>
      <c r="F65" s="12"/>
      <c r="G65" s="10"/>
    </row>
    <row r="66" spans="1:7" ht="15" x14ac:dyDescent="0.25">
      <c r="A66" s="24"/>
      <c r="B66" s="24" t="s">
        <v>91</v>
      </c>
      <c r="C66" s="24"/>
      <c r="D66" s="24"/>
      <c r="E66" s="11"/>
      <c r="F66" s="12"/>
      <c r="G66" s="10"/>
    </row>
    <row r="67" spans="1:7" ht="15" x14ac:dyDescent="0.25">
      <c r="A67" s="24"/>
      <c r="B67" s="24" t="s">
        <v>92</v>
      </c>
      <c r="C67" s="24"/>
      <c r="D67" s="24"/>
      <c r="E67" s="11"/>
      <c r="F67" s="12"/>
      <c r="G67" s="10"/>
    </row>
    <row r="68" spans="1:7" ht="15" x14ac:dyDescent="0.25">
      <c r="A68" s="24"/>
      <c r="B68" s="24" t="s">
        <v>93</v>
      </c>
      <c r="C68" s="24"/>
      <c r="D68" s="24"/>
      <c r="E68" s="11"/>
      <c r="F68" s="12"/>
      <c r="G68" s="10"/>
    </row>
    <row r="69" spans="1:7" ht="15" x14ac:dyDescent="0.25">
      <c r="A69" s="24"/>
      <c r="B69" s="24" t="s">
        <v>94</v>
      </c>
      <c r="C69" s="24"/>
      <c r="D69" s="24"/>
      <c r="E69" s="11"/>
      <c r="F69" s="12"/>
      <c r="G69" s="10"/>
    </row>
    <row r="70" spans="1:7" ht="15" x14ac:dyDescent="0.25">
      <c r="A70" s="24"/>
      <c r="B70" s="24" t="s">
        <v>106</v>
      </c>
      <c r="C70" s="24"/>
      <c r="D70" s="24"/>
      <c r="E70" s="11"/>
      <c r="F70" s="12"/>
      <c r="G70" s="10"/>
    </row>
    <row r="71" spans="1:7" ht="15" x14ac:dyDescent="0.25">
      <c r="A71" s="24"/>
      <c r="B71" s="24" t="s">
        <v>107</v>
      </c>
      <c r="C71" s="24"/>
      <c r="D71" s="24"/>
      <c r="E71" s="11"/>
      <c r="F71" s="12"/>
      <c r="G71" s="10"/>
    </row>
    <row r="72" spans="1:7" ht="15" x14ac:dyDescent="0.25">
      <c r="A72" s="24"/>
      <c r="B72" s="27" t="s">
        <v>76</v>
      </c>
      <c r="C72" s="24"/>
      <c r="D72" s="24"/>
      <c r="E72" s="11"/>
      <c r="F72" s="12" t="s">
        <v>99</v>
      </c>
      <c r="G72" s="10"/>
    </row>
    <row r="73" spans="1:7" ht="30" x14ac:dyDescent="0.25">
      <c r="A73" s="24"/>
      <c r="B73" s="27" t="s">
        <v>77</v>
      </c>
      <c r="C73" s="24"/>
      <c r="D73" s="24"/>
      <c r="E73" s="11"/>
      <c r="F73" s="12" t="s">
        <v>108</v>
      </c>
      <c r="G73" s="10"/>
    </row>
    <row r="74" spans="1:7" ht="15" x14ac:dyDescent="0.25">
      <c r="A74" s="24"/>
      <c r="B74" s="27" t="s">
        <v>78</v>
      </c>
      <c r="C74" s="24"/>
      <c r="D74" s="24"/>
      <c r="E74" s="11"/>
      <c r="F74" s="12"/>
      <c r="G74" s="10"/>
    </row>
    <row r="75" spans="1:7" ht="15" x14ac:dyDescent="0.25">
      <c r="A75" s="24"/>
      <c r="B75" s="27" t="s">
        <v>79</v>
      </c>
      <c r="C75" s="24"/>
      <c r="D75" s="24"/>
      <c r="E75" s="11"/>
      <c r="F75" s="12" t="s">
        <v>98</v>
      </c>
      <c r="G75" s="10"/>
    </row>
    <row r="76" spans="1:7" ht="15" x14ac:dyDescent="0.25">
      <c r="A76" s="24"/>
      <c r="B76" s="27" t="s">
        <v>80</v>
      </c>
      <c r="C76" s="24"/>
      <c r="D76" s="24"/>
      <c r="E76" s="11"/>
      <c r="F76" s="12" t="s">
        <v>98</v>
      </c>
      <c r="G76" s="10"/>
    </row>
    <row r="77" spans="1:7" ht="15" x14ac:dyDescent="0.25">
      <c r="A77" s="24"/>
      <c r="B77" s="27" t="s">
        <v>81</v>
      </c>
      <c r="C77" s="24"/>
      <c r="D77" s="24"/>
      <c r="E77" s="11"/>
      <c r="F77" s="12" t="s">
        <v>98</v>
      </c>
      <c r="G77" s="10"/>
    </row>
    <row r="78" spans="1:7" ht="15" x14ac:dyDescent="0.25">
      <c r="A78" s="24"/>
      <c r="B78" s="27" t="s">
        <v>82</v>
      </c>
      <c r="C78" s="24"/>
      <c r="D78" s="24"/>
      <c r="E78" s="11"/>
      <c r="F78" s="12" t="s">
        <v>98</v>
      </c>
      <c r="G78" s="10"/>
    </row>
    <row r="79" spans="1:7" ht="15" x14ac:dyDescent="0.25">
      <c r="A79" s="24"/>
      <c r="B79" s="27" t="s">
        <v>32</v>
      </c>
      <c r="C79" s="24"/>
      <c r="D79" s="24"/>
      <c r="E79" s="11"/>
      <c r="F79" s="12"/>
      <c r="G79" s="10"/>
    </row>
    <row r="80" spans="1:7" ht="15" x14ac:dyDescent="0.25">
      <c r="A80" s="24"/>
      <c r="B80" s="27" t="s">
        <v>33</v>
      </c>
      <c r="C80" s="24"/>
      <c r="D80" s="24"/>
      <c r="E80" s="11"/>
      <c r="F80" s="12"/>
      <c r="G80" s="10"/>
    </row>
    <row r="81" spans="1:7" ht="15" x14ac:dyDescent="0.25">
      <c r="A81" s="24"/>
      <c r="B81" s="27" t="s">
        <v>34</v>
      </c>
      <c r="C81" s="24"/>
      <c r="D81" s="24"/>
      <c r="E81" s="11"/>
      <c r="F81" s="12"/>
      <c r="G81" s="10"/>
    </row>
    <row r="82" spans="1:7" ht="30" x14ac:dyDescent="0.25">
      <c r="A82" s="24"/>
      <c r="B82" s="27" t="s">
        <v>35</v>
      </c>
      <c r="C82" s="24"/>
      <c r="D82" s="24"/>
      <c r="E82" s="11"/>
      <c r="F82" s="12"/>
      <c r="G82" s="10"/>
    </row>
    <row r="83" spans="1:7" ht="15" x14ac:dyDescent="0.25">
      <c r="A83" s="24"/>
      <c r="B83" s="27" t="s">
        <v>36</v>
      </c>
      <c r="C83" s="24"/>
      <c r="D83" s="24"/>
      <c r="E83" s="11"/>
      <c r="F83" s="12"/>
      <c r="G83" s="10"/>
    </row>
    <row r="84" spans="1:7" ht="15" x14ac:dyDescent="0.25">
      <c r="A84" s="25"/>
      <c r="B84" s="25"/>
      <c r="C84" s="25"/>
      <c r="D84" s="25"/>
      <c r="E84" s="14"/>
      <c r="F84" s="12"/>
      <c r="G84" s="10"/>
    </row>
    <row r="85" spans="1:7" ht="15" x14ac:dyDescent="0.25">
      <c r="A85" s="24" t="s">
        <v>95</v>
      </c>
      <c r="B85" s="24" t="s">
        <v>104</v>
      </c>
      <c r="C85" s="24"/>
      <c r="D85" s="24"/>
      <c r="E85" s="11"/>
      <c r="F85" s="12"/>
      <c r="G85" s="10"/>
    </row>
    <row r="86" spans="1:7" ht="15" x14ac:dyDescent="0.25">
      <c r="A86" s="24"/>
      <c r="B86" s="24" t="s">
        <v>75</v>
      </c>
      <c r="C86" s="24"/>
      <c r="D86" s="24"/>
      <c r="E86" s="11"/>
      <c r="F86" s="12"/>
      <c r="G86" s="10"/>
    </row>
    <row r="87" spans="1:7" ht="15" x14ac:dyDescent="0.25">
      <c r="A87" s="25"/>
      <c r="B87" s="25"/>
      <c r="C87" s="25"/>
      <c r="D87" s="25"/>
      <c r="E87" s="14"/>
      <c r="F87" s="12"/>
      <c r="G87" s="10"/>
    </row>
    <row r="88" spans="1:7" ht="30" x14ac:dyDescent="0.25">
      <c r="A88" s="28"/>
      <c r="B88" s="24"/>
      <c r="C88" s="29" t="s">
        <v>44</v>
      </c>
      <c r="D88" s="29"/>
      <c r="E88" s="18" t="s">
        <v>45</v>
      </c>
      <c r="F88" s="12"/>
      <c r="G88" s="10"/>
    </row>
    <row r="89" spans="1:7" ht="15" x14ac:dyDescent="0.25">
      <c r="A89" s="10"/>
      <c r="B89" s="19"/>
      <c r="C89" s="20"/>
      <c r="D89" s="20"/>
      <c r="E89" s="20"/>
      <c r="F89" s="12"/>
      <c r="G89" s="10"/>
    </row>
    <row r="90" spans="1:7" ht="15" x14ac:dyDescent="0.25">
      <c r="A90" s="10"/>
      <c r="B90" s="10"/>
      <c r="C90" s="10"/>
      <c r="D90" s="10"/>
      <c r="E90" s="10"/>
      <c r="F90" s="12"/>
      <c r="G90" s="10"/>
    </row>
  </sheetData>
  <sheetProtection algorithmName="SHA-512" hashValue="0MNL1g4vXvtz7+tReV+aEqQEyPYNUyHg22O6mynsfEfwctaZfa4d/UgqNYfspwjIS9n/Kt8KiPzal7WgGNouUQ==" saltValue="/CevlOLBZoev6tONmzSa5w==" spinCount="100000" sheet="1" objects="1" scenarios="1"/>
  <mergeCells count="1">
    <mergeCell ref="B89:E8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7"/>
  <sheetViews>
    <sheetView workbookViewId="0">
      <selection activeCell="B8" sqref="B8"/>
    </sheetView>
  </sheetViews>
  <sheetFormatPr defaultRowHeight="12.75" x14ac:dyDescent="0.2"/>
  <cols>
    <col min="1" max="1" width="12.85546875" style="13" bestFit="1" customWidth="1"/>
    <col min="2" max="2" width="24.7109375" style="13" bestFit="1" customWidth="1"/>
    <col min="3" max="16384" width="9.140625" style="13"/>
  </cols>
  <sheetData>
    <row r="1" spans="1:13" ht="15" x14ac:dyDescent="0.25">
      <c r="A1" s="24"/>
      <c r="B1" s="24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5" x14ac:dyDescent="0.25">
      <c r="A2" s="24"/>
      <c r="B2" s="24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45" x14ac:dyDescent="0.25">
      <c r="A3" s="24" t="s">
        <v>43</v>
      </c>
      <c r="B3" s="28" t="s">
        <v>38</v>
      </c>
      <c r="C3" s="8" t="s">
        <v>39</v>
      </c>
      <c r="D3" s="12" t="s">
        <v>40</v>
      </c>
      <c r="E3" s="8" t="s">
        <v>41</v>
      </c>
      <c r="F3" s="30" t="s">
        <v>42</v>
      </c>
      <c r="G3" s="10"/>
      <c r="H3" s="10"/>
      <c r="I3" s="10"/>
      <c r="J3" s="10"/>
      <c r="K3" s="10"/>
      <c r="L3" s="10"/>
      <c r="M3" s="10"/>
    </row>
    <row r="4" spans="1:13" ht="15" x14ac:dyDescent="0.25">
      <c r="A4" s="24"/>
      <c r="B4" s="28" t="s">
        <v>37</v>
      </c>
      <c r="C4" s="11">
        <v>1</v>
      </c>
      <c r="D4" s="11"/>
      <c r="E4" s="11"/>
      <c r="F4" s="11"/>
      <c r="G4" s="10"/>
      <c r="H4" s="10"/>
      <c r="I4" s="10"/>
      <c r="J4" s="10"/>
      <c r="K4" s="10"/>
      <c r="L4" s="10"/>
      <c r="M4" s="10"/>
    </row>
    <row r="5" spans="1:13" ht="15" x14ac:dyDescent="0.25">
      <c r="A5" s="24"/>
      <c r="B5" s="28" t="s">
        <v>46</v>
      </c>
      <c r="C5" s="11"/>
      <c r="D5" s="11"/>
      <c r="E5" s="11"/>
      <c r="F5" s="11"/>
      <c r="G5" s="10"/>
      <c r="H5" s="10"/>
      <c r="I5" s="10"/>
      <c r="J5" s="10"/>
      <c r="K5" s="10"/>
      <c r="L5" s="10"/>
      <c r="M5" s="10"/>
    </row>
    <row r="6" spans="1:13" ht="15" x14ac:dyDescent="0.25">
      <c r="A6" s="24"/>
      <c r="B6" s="28" t="s">
        <v>47</v>
      </c>
      <c r="C6" s="11"/>
      <c r="D6" s="11"/>
      <c r="E6" s="11"/>
      <c r="F6" s="11"/>
      <c r="G6" s="10"/>
      <c r="H6" s="10"/>
      <c r="I6" s="10"/>
      <c r="J6" s="10"/>
      <c r="K6" s="10"/>
      <c r="L6" s="10"/>
      <c r="M6" s="10"/>
    </row>
    <row r="7" spans="1:13" ht="15" x14ac:dyDescent="0.25">
      <c r="A7" s="24"/>
      <c r="B7" s="28" t="s">
        <v>48</v>
      </c>
      <c r="C7" s="11"/>
      <c r="D7" s="11"/>
      <c r="E7" s="11"/>
      <c r="F7" s="11"/>
      <c r="G7" s="10"/>
      <c r="H7" s="10"/>
      <c r="I7" s="10"/>
      <c r="J7" s="10"/>
      <c r="K7" s="10"/>
      <c r="L7" s="10"/>
      <c r="M7" s="10"/>
    </row>
    <row r="8" spans="1:13" ht="15" x14ac:dyDescent="0.25">
      <c r="A8" s="24"/>
      <c r="B8" s="28" t="s">
        <v>49</v>
      </c>
      <c r="C8" s="11"/>
      <c r="D8" s="11"/>
      <c r="E8" s="11"/>
      <c r="F8" s="11"/>
      <c r="G8" s="10"/>
      <c r="H8" s="10"/>
      <c r="I8" s="10"/>
      <c r="J8" s="10"/>
      <c r="K8" s="10"/>
      <c r="L8" s="10"/>
      <c r="M8" s="10"/>
    </row>
    <row r="9" spans="1:13" ht="15" x14ac:dyDescent="0.25">
      <c r="A9" s="24"/>
      <c r="B9" s="28" t="s">
        <v>50</v>
      </c>
      <c r="C9" s="11"/>
      <c r="D9" s="11"/>
      <c r="E9" s="11"/>
      <c r="F9" s="11"/>
      <c r="G9" s="10"/>
      <c r="H9" s="10"/>
      <c r="I9" s="10"/>
      <c r="J9" s="10"/>
      <c r="K9" s="10"/>
      <c r="L9" s="10"/>
      <c r="M9" s="10"/>
    </row>
    <row r="10" spans="1:13" ht="15" x14ac:dyDescent="0.25">
      <c r="A10" s="24"/>
      <c r="B10" s="28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x14ac:dyDescent="0.25">
      <c r="A11" s="24"/>
      <c r="B11" s="28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x14ac:dyDescent="0.25">
      <c r="A12" s="24"/>
      <c r="B12" s="24"/>
      <c r="C12" s="10"/>
      <c r="D12" s="10"/>
      <c r="E12" s="10"/>
      <c r="F12" s="10" t="s">
        <v>44</v>
      </c>
      <c r="G12" s="31" t="s">
        <v>45</v>
      </c>
      <c r="H12" s="32"/>
      <c r="I12" s="32"/>
      <c r="J12" s="10"/>
      <c r="K12" s="10"/>
      <c r="L12" s="10"/>
      <c r="M12" s="10"/>
    </row>
    <row r="13" spans="1:13" ht="15" x14ac:dyDescent="0.25">
      <c r="A13" s="24"/>
      <c r="B13" s="24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x14ac:dyDescent="0.25">
      <c r="A14" s="24"/>
      <c r="B14" s="24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x14ac:dyDescent="0.25">
      <c r="A15" s="24"/>
      <c r="B15" s="24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x14ac:dyDescent="0.25">
      <c r="A16" s="24"/>
      <c r="B16" s="24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x14ac:dyDescent="0.25">
      <c r="A17" s="24"/>
      <c r="B17" s="24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</sheetData>
  <sheetProtection algorithmName="SHA-512" hashValue="dVTObOJfO8exoAup0RoLo2/edeY5FPE8MyuVoKpUo9p3wMtj9S1Yjz4o0kSil+1UFqscNEOHHlRA/1BWAwAGlA==" saltValue="tSR4CLOpPZPdWSUEtclCVw==" spinCount="100000" sheet="1" objects="1" scenarios="1"/>
  <mergeCells count="1">
    <mergeCell ref="G12:I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7"/>
  <sheetViews>
    <sheetView zoomScale="80" zoomScaleNormal="80" workbookViewId="0">
      <selection sqref="A1:C17"/>
    </sheetView>
  </sheetViews>
  <sheetFormatPr defaultRowHeight="12.75" x14ac:dyDescent="0.2"/>
  <cols>
    <col min="1" max="1" width="11.28515625" style="13" customWidth="1"/>
    <col min="2" max="2" width="52" style="21" customWidth="1"/>
    <col min="3" max="3" width="9.85546875" style="13" bestFit="1" customWidth="1"/>
    <col min="4" max="4" width="10.5703125" style="13" bestFit="1" customWidth="1"/>
    <col min="5" max="5" width="56.42578125" style="13" customWidth="1"/>
  </cols>
  <sheetData>
    <row r="1" spans="1:5" ht="15" x14ac:dyDescent="0.2">
      <c r="A1" s="37"/>
      <c r="B1" s="38" t="s">
        <v>149</v>
      </c>
      <c r="C1" s="39"/>
      <c r="D1" s="33"/>
      <c r="E1" s="34"/>
    </row>
    <row r="2" spans="1:5" ht="15" x14ac:dyDescent="0.2">
      <c r="A2" s="40">
        <v>101</v>
      </c>
      <c r="B2" s="41" t="s">
        <v>4</v>
      </c>
      <c r="C2" s="42" t="s">
        <v>3</v>
      </c>
      <c r="D2" s="36">
        <v>1</v>
      </c>
      <c r="E2" s="35"/>
    </row>
    <row r="3" spans="1:5" ht="15" x14ac:dyDescent="0.2">
      <c r="A3" s="40">
        <v>102</v>
      </c>
      <c r="B3" s="41" t="s">
        <v>5</v>
      </c>
      <c r="C3" s="42" t="s">
        <v>3</v>
      </c>
      <c r="D3" s="36"/>
      <c r="E3" s="35"/>
    </row>
    <row r="4" spans="1:5" ht="15" x14ac:dyDescent="0.2">
      <c r="A4" s="40">
        <v>103</v>
      </c>
      <c r="B4" s="41" t="s">
        <v>6</v>
      </c>
      <c r="C4" s="42" t="s">
        <v>3</v>
      </c>
      <c r="D4" s="36"/>
      <c r="E4" s="35"/>
    </row>
    <row r="5" spans="1:5" ht="15" x14ac:dyDescent="0.2">
      <c r="A5" s="40">
        <v>104</v>
      </c>
      <c r="B5" s="41" t="s">
        <v>17</v>
      </c>
      <c r="C5" s="42" t="s">
        <v>3</v>
      </c>
      <c r="D5" s="36"/>
      <c r="E5" s="35" t="s">
        <v>7</v>
      </c>
    </row>
    <row r="6" spans="1:5" ht="15" x14ac:dyDescent="0.2">
      <c r="A6" s="40">
        <v>105</v>
      </c>
      <c r="B6" s="41" t="s">
        <v>8</v>
      </c>
      <c r="C6" s="42" t="s">
        <v>3</v>
      </c>
      <c r="D6" s="36"/>
      <c r="E6" s="35"/>
    </row>
    <row r="7" spans="1:5" ht="15" x14ac:dyDescent="0.2">
      <c r="A7" s="40">
        <v>106</v>
      </c>
      <c r="B7" s="41" t="s">
        <v>16</v>
      </c>
      <c r="C7" s="42" t="s">
        <v>3</v>
      </c>
      <c r="D7" s="36"/>
      <c r="E7" s="35"/>
    </row>
    <row r="8" spans="1:5" ht="15" x14ac:dyDescent="0.2">
      <c r="A8" s="40">
        <v>107</v>
      </c>
      <c r="B8" s="41" t="s">
        <v>9</v>
      </c>
      <c r="C8" s="42" t="s">
        <v>3</v>
      </c>
      <c r="D8" s="36"/>
      <c r="E8" s="35"/>
    </row>
    <row r="9" spans="1:5" ht="15" x14ac:dyDescent="0.2">
      <c r="A9" s="40">
        <v>108</v>
      </c>
      <c r="B9" s="41" t="s">
        <v>10</v>
      </c>
      <c r="C9" s="42" t="s">
        <v>3</v>
      </c>
      <c r="D9" s="36"/>
      <c r="E9" s="35"/>
    </row>
    <row r="10" spans="1:5" ht="15" x14ac:dyDescent="0.2">
      <c r="A10" s="40">
        <v>109</v>
      </c>
      <c r="B10" s="41" t="s">
        <v>11</v>
      </c>
      <c r="C10" s="42" t="s">
        <v>3</v>
      </c>
      <c r="D10" s="36"/>
      <c r="E10" s="35"/>
    </row>
    <row r="11" spans="1:5" ht="15" x14ac:dyDescent="0.2">
      <c r="A11" s="40">
        <v>110</v>
      </c>
      <c r="B11" s="41" t="s">
        <v>12</v>
      </c>
      <c r="C11" s="42" t="s">
        <v>3</v>
      </c>
      <c r="D11" s="36"/>
      <c r="E11" s="35"/>
    </row>
    <row r="12" spans="1:5" ht="15" x14ac:dyDescent="0.2">
      <c r="A12" s="40">
        <v>111</v>
      </c>
      <c r="B12" s="41" t="s">
        <v>13</v>
      </c>
      <c r="C12" s="42" t="s">
        <v>3</v>
      </c>
      <c r="D12" s="36"/>
      <c r="E12" s="35"/>
    </row>
    <row r="13" spans="1:5" ht="15" x14ac:dyDescent="0.2">
      <c r="A13" s="40">
        <v>112</v>
      </c>
      <c r="B13" s="41" t="s">
        <v>14</v>
      </c>
      <c r="C13" s="42" t="s">
        <v>3</v>
      </c>
      <c r="D13" s="36"/>
      <c r="E13" s="35"/>
    </row>
    <row r="14" spans="1:5" ht="15" x14ac:dyDescent="0.2">
      <c r="A14" s="40">
        <v>113</v>
      </c>
      <c r="B14" s="41" t="s">
        <v>15</v>
      </c>
      <c r="C14" s="42" t="s">
        <v>3</v>
      </c>
      <c r="D14" s="36"/>
      <c r="E14" s="35"/>
    </row>
    <row r="15" spans="1:5" x14ac:dyDescent="0.2">
      <c r="A15" s="40"/>
      <c r="B15" s="43"/>
      <c r="C15" s="40"/>
    </row>
    <row r="16" spans="1:5" x14ac:dyDescent="0.2">
      <c r="A16" s="40"/>
      <c r="B16" s="43"/>
      <c r="C16" s="40"/>
    </row>
    <row r="17" spans="1:4" ht="45" x14ac:dyDescent="0.25">
      <c r="A17" s="40"/>
      <c r="B17" s="43"/>
      <c r="C17" s="40"/>
      <c r="D17" s="18" t="s">
        <v>45</v>
      </c>
    </row>
  </sheetData>
  <sheetProtection algorithmName="SHA-512" hashValue="XXFZKcXaUI0eNtt4pEYBdQcZ74U/zeXG9lUXvtXqrf+frnNbLoneQjFafOxnJQ5LKQnphQdmLhJ1apHGmKk0VQ==" saltValue="SXvA/4xxzUwF9O/Fg8ZibQ==" spinCount="100000" sheet="1" objects="1" scenarios="1"/>
  <pageMargins left="0.7" right="0.7" top="0.75" bottom="0.75" header="0.3" footer="0.3"/>
  <pageSetup paperSize="9" scale="59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zoomScale="82" zoomScaleNormal="82" workbookViewId="0">
      <selection sqref="A1:B12"/>
    </sheetView>
  </sheetViews>
  <sheetFormatPr defaultRowHeight="12.75" x14ac:dyDescent="0.2"/>
  <cols>
    <col min="1" max="1" width="70.28515625" style="13" bestFit="1" customWidth="1"/>
    <col min="2" max="2" width="9.85546875" style="13" bestFit="1" customWidth="1"/>
    <col min="3" max="3" width="9.85546875" style="13" customWidth="1"/>
    <col min="4" max="4" width="128" style="13" customWidth="1"/>
    <col min="5" max="16384" width="9.140625" style="13"/>
  </cols>
  <sheetData>
    <row r="1" spans="1:4" ht="15" x14ac:dyDescent="0.2">
      <c r="A1" s="48" t="s">
        <v>0</v>
      </c>
      <c r="B1" s="48" t="s">
        <v>1</v>
      </c>
      <c r="C1" s="44" t="s">
        <v>129</v>
      </c>
      <c r="D1" s="45" t="s">
        <v>2</v>
      </c>
    </row>
    <row r="2" spans="1:4" x14ac:dyDescent="0.2">
      <c r="A2" s="49" t="s">
        <v>157</v>
      </c>
      <c r="B2" s="49"/>
      <c r="C2" s="34"/>
      <c r="D2" s="34"/>
    </row>
    <row r="3" spans="1:4" ht="30" x14ac:dyDescent="0.2">
      <c r="A3" s="50" t="s">
        <v>128</v>
      </c>
      <c r="B3" s="42" t="s">
        <v>3</v>
      </c>
      <c r="C3" s="36"/>
      <c r="D3" s="46" t="s">
        <v>127</v>
      </c>
    </row>
    <row r="4" spans="1:4" ht="15" x14ac:dyDescent="0.2">
      <c r="A4" s="50" t="s">
        <v>126</v>
      </c>
      <c r="B4" s="42" t="s">
        <v>3</v>
      </c>
      <c r="C4" s="36"/>
      <c r="D4" s="47"/>
    </row>
    <row r="5" spans="1:4" ht="45" x14ac:dyDescent="0.2">
      <c r="A5" s="50" t="s">
        <v>125</v>
      </c>
      <c r="B5" s="42" t="s">
        <v>3</v>
      </c>
      <c r="C5" s="36"/>
      <c r="D5" s="35" t="s">
        <v>124</v>
      </c>
    </row>
    <row r="6" spans="1:4" x14ac:dyDescent="0.2">
      <c r="A6" s="49" t="s">
        <v>149</v>
      </c>
      <c r="B6" s="49"/>
      <c r="C6" s="34"/>
      <c r="D6" s="34"/>
    </row>
    <row r="7" spans="1:4" ht="30" x14ac:dyDescent="0.2">
      <c r="A7" s="50" t="s">
        <v>123</v>
      </c>
      <c r="B7" s="42" t="s">
        <v>3</v>
      </c>
      <c r="C7" s="36"/>
      <c r="D7" s="35" t="s">
        <v>122</v>
      </c>
    </row>
    <row r="8" spans="1:4" ht="15" x14ac:dyDescent="0.2">
      <c r="A8" s="50" t="s">
        <v>121</v>
      </c>
      <c r="B8" s="42" t="s">
        <v>3</v>
      </c>
      <c r="C8" s="36"/>
      <c r="D8" s="35"/>
    </row>
    <row r="9" spans="1:4" ht="15" x14ac:dyDescent="0.2">
      <c r="A9" s="50" t="s">
        <v>120</v>
      </c>
      <c r="B9" s="42" t="s">
        <v>3</v>
      </c>
      <c r="C9" s="36"/>
      <c r="D9" s="35" t="s">
        <v>119</v>
      </c>
    </row>
    <row r="10" spans="1:4" x14ac:dyDescent="0.2">
      <c r="A10" s="40"/>
      <c r="B10" s="40"/>
    </row>
    <row r="11" spans="1:4" x14ac:dyDescent="0.2">
      <c r="A11" s="40"/>
      <c r="B11" s="40"/>
    </row>
    <row r="12" spans="1:4" ht="45" x14ac:dyDescent="0.25">
      <c r="A12" s="40"/>
      <c r="B12" s="40"/>
      <c r="C12" s="18" t="s">
        <v>45</v>
      </c>
    </row>
  </sheetData>
  <sheetProtection algorithmName="SHA-512" hashValue="gVtEvRcNWj3x/rbXPnTBBU+76/mIujHfMv15vXWUe+WPtGN5DTN4DrqY+yg1xCh6SJoTnDXqAqYLifUiOF7gbw==" saltValue="DWn855Krro4fKb5WvYIhS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0"/>
  <sheetViews>
    <sheetView workbookViewId="0">
      <selection activeCell="B10" sqref="B10"/>
    </sheetView>
  </sheetViews>
  <sheetFormatPr defaultRowHeight="12.75" x14ac:dyDescent="0.2"/>
  <cols>
    <col min="1" max="1" width="34.140625" customWidth="1"/>
    <col min="2" max="2" width="37.7109375" customWidth="1"/>
    <col min="3" max="3" width="13.140625" customWidth="1"/>
    <col min="4" max="4" width="14.7109375" customWidth="1"/>
    <col min="5" max="5" width="17.85546875" customWidth="1"/>
  </cols>
  <sheetData>
    <row r="1" spans="1:9" ht="39.75" thickBot="1" x14ac:dyDescent="0.35">
      <c r="A1" s="2" t="s">
        <v>132</v>
      </c>
      <c r="B1" s="2" t="s">
        <v>19</v>
      </c>
      <c r="C1" s="2" t="s">
        <v>59</v>
      </c>
      <c r="D1" s="2" t="s">
        <v>109</v>
      </c>
      <c r="E1" s="2" t="s">
        <v>60</v>
      </c>
      <c r="F1" s="1"/>
      <c r="G1" s="1"/>
      <c r="H1" s="1"/>
      <c r="I1" s="1"/>
    </row>
    <row r="2" spans="1:9" ht="15.75" thickTop="1" x14ac:dyDescent="0.25">
      <c r="A2" s="1"/>
      <c r="B2" s="1"/>
      <c r="C2" s="1"/>
      <c r="D2" s="3"/>
      <c r="E2" s="3"/>
      <c r="F2" s="1"/>
      <c r="G2" s="1"/>
      <c r="H2" s="1"/>
      <c r="I2" s="1"/>
    </row>
    <row r="3" spans="1:9" ht="15" x14ac:dyDescent="0.25">
      <c r="A3" s="1" t="s">
        <v>51</v>
      </c>
      <c r="B3" s="1"/>
      <c r="C3" s="1"/>
      <c r="D3" s="3"/>
      <c r="E3" s="3"/>
      <c r="F3" s="1"/>
      <c r="G3" s="1"/>
      <c r="H3" s="1"/>
      <c r="I3" s="1"/>
    </row>
    <row r="4" spans="1:9" ht="15" x14ac:dyDescent="0.25">
      <c r="A4" s="1"/>
      <c r="B4" s="1"/>
      <c r="C4" s="1"/>
      <c r="D4" s="3"/>
      <c r="E4" s="3"/>
      <c r="F4" s="1"/>
      <c r="G4" s="1"/>
      <c r="H4" s="1"/>
      <c r="I4" s="1"/>
    </row>
    <row r="5" spans="1:9" ht="15" x14ac:dyDescent="0.25">
      <c r="A5" s="1" t="s">
        <v>53</v>
      </c>
      <c r="B5" s="1"/>
      <c r="C5" s="1">
        <v>400</v>
      </c>
      <c r="D5" s="3"/>
      <c r="E5" s="3"/>
      <c r="F5" s="1"/>
      <c r="G5" s="1"/>
      <c r="H5" s="1"/>
      <c r="I5" s="1"/>
    </row>
    <row r="6" spans="1:9" ht="15" x14ac:dyDescent="0.25">
      <c r="A6" s="1"/>
      <c r="B6" s="1"/>
      <c r="C6" s="1"/>
      <c r="D6" s="3"/>
      <c r="E6" s="3"/>
      <c r="F6" s="1"/>
      <c r="G6" s="1"/>
      <c r="H6" s="1"/>
      <c r="I6" s="1"/>
    </row>
    <row r="7" spans="1:9" ht="15" x14ac:dyDescent="0.25">
      <c r="A7" s="1" t="s">
        <v>23</v>
      </c>
      <c r="B7" s="1" t="s">
        <v>58</v>
      </c>
      <c r="C7" s="1">
        <f>C5</f>
        <v>400</v>
      </c>
      <c r="D7" s="3"/>
      <c r="E7" s="3"/>
      <c r="F7" s="1"/>
      <c r="G7" s="1"/>
      <c r="H7" s="1"/>
      <c r="I7" s="1"/>
    </row>
    <row r="8" spans="1:9" ht="15" x14ac:dyDescent="0.25">
      <c r="A8" s="1"/>
      <c r="B8" s="1" t="s">
        <v>57</v>
      </c>
      <c r="C8" s="1">
        <v>5</v>
      </c>
      <c r="D8" s="3"/>
      <c r="E8" s="3"/>
      <c r="F8" s="1"/>
      <c r="G8" s="1"/>
      <c r="H8" s="1"/>
      <c r="I8" s="1"/>
    </row>
    <row r="9" spans="1:9" ht="15" x14ac:dyDescent="0.25">
      <c r="A9" s="1"/>
      <c r="B9" s="1"/>
      <c r="C9" s="1"/>
      <c r="D9" s="3"/>
      <c r="E9" s="3"/>
      <c r="F9" s="1"/>
      <c r="G9" s="1"/>
      <c r="H9" s="1"/>
      <c r="I9" s="1"/>
    </row>
    <row r="10" spans="1:9" ht="15" x14ac:dyDescent="0.25">
      <c r="A10" s="1" t="s">
        <v>21</v>
      </c>
      <c r="B10" s="1" t="s">
        <v>52</v>
      </c>
      <c r="C10" s="1">
        <f>C5</f>
        <v>400</v>
      </c>
      <c r="D10" s="3">
        <f>C10*'Services Catalogue'!E2</f>
        <v>0</v>
      </c>
      <c r="E10" s="3">
        <f>D10*12</f>
        <v>0</v>
      </c>
      <c r="F10" s="1"/>
      <c r="G10" s="1"/>
      <c r="H10" s="1"/>
      <c r="I10" s="1"/>
    </row>
    <row r="11" spans="1:9" ht="15" x14ac:dyDescent="0.25">
      <c r="A11" s="1"/>
      <c r="B11" s="1" t="s">
        <v>131</v>
      </c>
      <c r="C11" s="1">
        <v>50</v>
      </c>
      <c r="D11" s="3">
        <f>C11*'Services Catalogue'!E2</f>
        <v>0</v>
      </c>
      <c r="E11" s="3">
        <f t="shared" ref="E11" si="0">D11*12</f>
        <v>0</v>
      </c>
      <c r="F11" s="1"/>
      <c r="G11" s="1"/>
      <c r="H11" s="1"/>
      <c r="I11" s="1"/>
    </row>
    <row r="12" spans="1:9" ht="15" x14ac:dyDescent="0.25">
      <c r="A12" s="1"/>
      <c r="B12" s="1" t="s">
        <v>115</v>
      </c>
      <c r="C12" s="1">
        <f>C10+C11</f>
        <v>450</v>
      </c>
      <c r="D12" s="3">
        <f>C12*'Services Catalogue'!E3</f>
        <v>0</v>
      </c>
      <c r="E12" s="3">
        <f t="shared" ref="E12:E33" si="1">D12*12</f>
        <v>0</v>
      </c>
      <c r="F12" s="1"/>
      <c r="G12" s="1"/>
      <c r="H12" s="1"/>
      <c r="I12" s="1"/>
    </row>
    <row r="13" spans="1:9" ht="15" x14ac:dyDescent="0.25">
      <c r="A13" s="1"/>
      <c r="B13" s="1"/>
      <c r="C13" s="1"/>
      <c r="D13" s="3"/>
      <c r="E13" s="3"/>
      <c r="F13" s="1"/>
      <c r="G13" s="1"/>
      <c r="H13" s="1"/>
      <c r="I13" s="1"/>
    </row>
    <row r="14" spans="1:9" ht="15" x14ac:dyDescent="0.25">
      <c r="A14" s="1" t="s">
        <v>22</v>
      </c>
      <c r="B14" s="1" t="s">
        <v>53</v>
      </c>
      <c r="C14" s="1">
        <f>C5*2*1.5</f>
        <v>1200</v>
      </c>
      <c r="D14" s="3">
        <f>C14*'Services Catalogue'!E6</f>
        <v>0</v>
      </c>
      <c r="E14" s="3"/>
      <c r="F14" s="1"/>
      <c r="G14" s="1"/>
      <c r="H14" s="1"/>
      <c r="I14" s="1"/>
    </row>
    <row r="15" spans="1:9" ht="15" x14ac:dyDescent="0.25">
      <c r="A15" s="1"/>
      <c r="B15" s="1" t="s">
        <v>115</v>
      </c>
      <c r="C15" s="1">
        <v>1000</v>
      </c>
      <c r="D15" s="3">
        <f>C15*'Services Catalogue'!E7</f>
        <v>0</v>
      </c>
      <c r="E15" s="3">
        <f t="shared" si="1"/>
        <v>0</v>
      </c>
      <c r="F15" s="1"/>
      <c r="G15" s="1"/>
      <c r="H15" s="1"/>
      <c r="I15" s="1"/>
    </row>
    <row r="16" spans="1:9" ht="15" x14ac:dyDescent="0.25">
      <c r="A16" s="1"/>
      <c r="B16" s="1"/>
      <c r="C16" s="1"/>
      <c r="D16" s="3"/>
      <c r="E16" s="3"/>
      <c r="F16" s="1"/>
      <c r="G16" s="1"/>
      <c r="H16" s="1"/>
      <c r="I16" s="1"/>
    </row>
    <row r="17" spans="1:9" ht="15" x14ac:dyDescent="0.25">
      <c r="A17" s="1"/>
      <c r="B17" s="1"/>
      <c r="C17" s="1"/>
      <c r="D17" s="3"/>
      <c r="E17" s="3"/>
      <c r="F17" s="1"/>
      <c r="G17" s="1"/>
      <c r="H17" s="1"/>
      <c r="I17" s="1"/>
    </row>
    <row r="18" spans="1:9" ht="15" x14ac:dyDescent="0.25">
      <c r="A18" s="1" t="s">
        <v>25</v>
      </c>
      <c r="B18" s="1" t="s">
        <v>54</v>
      </c>
      <c r="C18" s="1">
        <v>1</v>
      </c>
      <c r="D18" s="3">
        <f>C18*'Services Catalogue'!E18</f>
        <v>0</v>
      </c>
      <c r="E18" s="3">
        <f t="shared" si="1"/>
        <v>0</v>
      </c>
      <c r="F18" s="1"/>
      <c r="G18" s="1"/>
      <c r="H18" s="1"/>
      <c r="I18" s="1"/>
    </row>
    <row r="19" spans="1:9" ht="15" x14ac:dyDescent="0.25">
      <c r="A19" s="1"/>
      <c r="B19" s="1"/>
      <c r="C19" s="1"/>
      <c r="D19" s="3"/>
      <c r="E19" s="3"/>
      <c r="F19" s="1"/>
      <c r="G19" s="1"/>
      <c r="H19" s="1"/>
      <c r="I19" s="1"/>
    </row>
    <row r="20" spans="1:9" ht="15" x14ac:dyDescent="0.25">
      <c r="A20" s="1" t="s">
        <v>114</v>
      </c>
      <c r="B20" s="1"/>
      <c r="C20" s="1"/>
      <c r="D20" s="3"/>
      <c r="E20" s="3"/>
      <c r="F20" s="1"/>
      <c r="G20" s="1"/>
      <c r="H20" s="1"/>
      <c r="I20" s="1"/>
    </row>
    <row r="21" spans="1:9" ht="15" x14ac:dyDescent="0.25">
      <c r="A21" s="1"/>
      <c r="B21" s="1" t="s">
        <v>110</v>
      </c>
      <c r="C21" s="1">
        <v>1</v>
      </c>
      <c r="D21" s="3">
        <f>C21*'Services Catalogue'!E23</f>
        <v>0</v>
      </c>
      <c r="E21" s="3">
        <f t="shared" si="1"/>
        <v>0</v>
      </c>
      <c r="F21" s="1"/>
      <c r="G21" s="1"/>
      <c r="H21" s="1"/>
      <c r="I21" s="1"/>
    </row>
    <row r="22" spans="1:9" ht="15" x14ac:dyDescent="0.25">
      <c r="A22" s="1"/>
      <c r="B22" s="1" t="s">
        <v>55</v>
      </c>
      <c r="C22" s="1">
        <v>400</v>
      </c>
      <c r="D22" s="3">
        <f>C22*'Services Catalogue'!E25</f>
        <v>0</v>
      </c>
      <c r="E22" s="3">
        <f t="shared" si="1"/>
        <v>0</v>
      </c>
      <c r="F22" s="1"/>
      <c r="G22" s="1"/>
      <c r="H22" s="1"/>
      <c r="I22" s="1"/>
    </row>
    <row r="23" spans="1:9" ht="15" x14ac:dyDescent="0.25">
      <c r="A23" s="1"/>
      <c r="B23" s="1"/>
      <c r="C23" s="1"/>
      <c r="D23" s="3"/>
      <c r="E23" s="3"/>
      <c r="F23" s="1"/>
      <c r="G23" s="1"/>
      <c r="H23" s="1"/>
      <c r="I23" s="1"/>
    </row>
    <row r="24" spans="1:9" ht="15" x14ac:dyDescent="0.25">
      <c r="A24" s="1"/>
      <c r="B24" s="1"/>
      <c r="C24" s="1"/>
      <c r="D24" s="3"/>
      <c r="E24" s="3"/>
      <c r="F24" s="1"/>
      <c r="G24" s="1"/>
      <c r="H24" s="1"/>
      <c r="I24" s="1"/>
    </row>
    <row r="25" spans="1:9" ht="15" x14ac:dyDescent="0.25">
      <c r="A25" s="1" t="s">
        <v>56</v>
      </c>
      <c r="B25" s="1" t="s">
        <v>134</v>
      </c>
      <c r="C25" s="1">
        <v>1</v>
      </c>
      <c r="D25" s="3">
        <f>AVERAGE('Services Catalogue'!E27:E34)</f>
        <v>1</v>
      </c>
      <c r="E25" s="3">
        <f t="shared" si="1"/>
        <v>12</v>
      </c>
      <c r="F25" s="1"/>
      <c r="G25" s="1"/>
      <c r="H25" s="1"/>
      <c r="I25" s="1"/>
    </row>
    <row r="26" spans="1:9" ht="15" x14ac:dyDescent="0.25">
      <c r="A26" s="1"/>
      <c r="B26" s="1" t="s">
        <v>135</v>
      </c>
      <c r="C26" s="1">
        <v>1</v>
      </c>
      <c r="D26" s="3">
        <f>AVERAGE('Services Catalogue'!E36:E43)</f>
        <v>1</v>
      </c>
      <c r="E26" s="3">
        <f t="shared" ref="E26" si="2">D26*12</f>
        <v>12</v>
      </c>
      <c r="F26" s="1"/>
      <c r="G26" s="1"/>
      <c r="H26" s="1"/>
      <c r="I26" s="1"/>
    </row>
    <row r="27" spans="1:9" ht="15" x14ac:dyDescent="0.25">
      <c r="A27" s="1"/>
      <c r="B27" s="1" t="s">
        <v>136</v>
      </c>
      <c r="C27" s="1">
        <v>1</v>
      </c>
      <c r="D27" s="3">
        <f>AVERAGE('Services Catalogue'!E45:E52)</f>
        <v>1</v>
      </c>
      <c r="E27" s="3">
        <f t="shared" si="1"/>
        <v>12</v>
      </c>
      <c r="F27" s="1"/>
      <c r="G27" s="1"/>
      <c r="H27" s="1"/>
      <c r="I27" s="1"/>
    </row>
    <row r="28" spans="1:9" ht="15" x14ac:dyDescent="0.25">
      <c r="A28" s="1"/>
      <c r="B28" s="1"/>
      <c r="C28" s="1"/>
      <c r="D28" s="3"/>
      <c r="E28" s="3"/>
      <c r="F28" s="1"/>
      <c r="G28" s="1"/>
      <c r="H28" s="1"/>
      <c r="I28" s="1"/>
    </row>
    <row r="29" spans="1:9" ht="15" x14ac:dyDescent="0.25">
      <c r="A29" s="1" t="s">
        <v>30</v>
      </c>
      <c r="B29" s="1" t="s">
        <v>30</v>
      </c>
      <c r="C29" s="1">
        <v>400</v>
      </c>
      <c r="D29" s="3">
        <f>C29*'Services Catalogue'!E55</f>
        <v>0</v>
      </c>
      <c r="E29" s="3">
        <f t="shared" si="1"/>
        <v>0</v>
      </c>
      <c r="F29" s="1"/>
      <c r="G29" s="1"/>
      <c r="H29" s="1"/>
      <c r="I29" s="1"/>
    </row>
    <row r="30" spans="1:9" ht="15" x14ac:dyDescent="0.25">
      <c r="A30" s="1"/>
      <c r="B30" s="1"/>
      <c r="C30" s="1"/>
      <c r="D30" s="3"/>
      <c r="E30" s="3">
        <f t="shared" si="1"/>
        <v>0</v>
      </c>
      <c r="F30" s="1"/>
      <c r="G30" s="1"/>
      <c r="H30" s="1"/>
      <c r="I30" s="1"/>
    </row>
    <row r="31" spans="1:9" ht="15" x14ac:dyDescent="0.25">
      <c r="A31" s="1" t="s">
        <v>111</v>
      </c>
      <c r="B31" s="1" t="s">
        <v>113</v>
      </c>
      <c r="C31" s="1">
        <v>1</v>
      </c>
      <c r="D31" s="3">
        <f>SUM('Services Catalogue'!E64:E69)</f>
        <v>1</v>
      </c>
      <c r="E31" s="3">
        <f t="shared" si="1"/>
        <v>12</v>
      </c>
      <c r="F31" s="1"/>
      <c r="G31" s="1"/>
      <c r="H31" s="1"/>
      <c r="I31" s="1"/>
    </row>
    <row r="32" spans="1:9" ht="15" x14ac:dyDescent="0.25">
      <c r="A32" s="1"/>
      <c r="B32" s="1" t="s">
        <v>153</v>
      </c>
      <c r="C32" s="1">
        <v>1</v>
      </c>
      <c r="D32" s="3">
        <f>C32*'Services Catalogue'!E72</f>
        <v>0</v>
      </c>
      <c r="E32" s="3">
        <f t="shared" si="1"/>
        <v>0</v>
      </c>
      <c r="F32" s="1"/>
      <c r="G32" s="1"/>
      <c r="H32" s="1"/>
      <c r="I32" s="1"/>
    </row>
    <row r="33" spans="1:9" ht="15" x14ac:dyDescent="0.25">
      <c r="A33" s="1"/>
      <c r="B33" s="1" t="s">
        <v>154</v>
      </c>
      <c r="C33" s="1">
        <v>1</v>
      </c>
      <c r="D33" s="3">
        <f>C33*'Services Catalogue'!E73</f>
        <v>0</v>
      </c>
      <c r="E33" s="3">
        <f t="shared" si="1"/>
        <v>0</v>
      </c>
      <c r="F33" s="1"/>
      <c r="G33" s="1"/>
      <c r="H33" s="1"/>
      <c r="I33" s="1"/>
    </row>
    <row r="34" spans="1:9" ht="15" x14ac:dyDescent="0.25">
      <c r="A34" s="1"/>
      <c r="B34" s="1"/>
      <c r="C34" s="1"/>
      <c r="D34" s="3"/>
      <c r="E34" s="3"/>
      <c r="F34" s="1"/>
      <c r="G34" s="1"/>
      <c r="H34" s="1"/>
      <c r="I34" s="1"/>
    </row>
    <row r="35" spans="1:9" ht="15" x14ac:dyDescent="0.25">
      <c r="A35" s="1" t="s">
        <v>117</v>
      </c>
      <c r="B35" s="1" t="s">
        <v>155</v>
      </c>
      <c r="C35" s="1">
        <v>50</v>
      </c>
      <c r="D35" s="3">
        <f>AVERAGE('Standard Changes Catalogue'!D2:D14)</f>
        <v>1</v>
      </c>
      <c r="E35" s="3">
        <f>C35*D35</f>
        <v>50</v>
      </c>
      <c r="F35" s="1"/>
      <c r="G35" s="1"/>
      <c r="H35" s="1"/>
      <c r="I35" s="1"/>
    </row>
    <row r="36" spans="1:9" ht="15" x14ac:dyDescent="0.25">
      <c r="A36" s="1"/>
      <c r="B36" s="1"/>
      <c r="C36" s="1"/>
      <c r="D36" s="3"/>
      <c r="E36" s="3"/>
      <c r="F36" s="1"/>
      <c r="G36" s="1"/>
      <c r="H36" s="1"/>
      <c r="I36" s="1"/>
    </row>
    <row r="37" spans="1:9" ht="15" x14ac:dyDescent="0.25">
      <c r="A37" s="1" t="s">
        <v>116</v>
      </c>
      <c r="B37" s="1" t="s">
        <v>156</v>
      </c>
      <c r="C37" s="1">
        <v>110</v>
      </c>
      <c r="D37" s="3">
        <f>AVERAGE('Ad-Hoc Services'!C4:F9)</f>
        <v>1</v>
      </c>
      <c r="E37" s="3">
        <f>C37*D37</f>
        <v>110</v>
      </c>
      <c r="F37" s="1"/>
      <c r="G37" s="1"/>
      <c r="H37" s="1"/>
      <c r="I37" s="1"/>
    </row>
    <row r="38" spans="1:9" ht="15" x14ac:dyDescent="0.25">
      <c r="A38" s="1"/>
      <c r="B38" s="1"/>
      <c r="C38" s="1"/>
      <c r="D38" s="3"/>
      <c r="E38" s="3"/>
      <c r="F38" s="1"/>
      <c r="G38" s="1"/>
      <c r="H38" s="1"/>
      <c r="I38" s="1"/>
    </row>
    <row r="39" spans="1:9" ht="15.75" thickBot="1" x14ac:dyDescent="0.3">
      <c r="A39" s="1"/>
      <c r="B39" s="1"/>
      <c r="C39" s="1"/>
      <c r="D39" s="3"/>
      <c r="E39" s="3"/>
      <c r="F39" s="1"/>
      <c r="G39" s="1"/>
      <c r="H39" s="1"/>
      <c r="I39" s="1"/>
    </row>
    <row r="40" spans="1:9" ht="40.5" thickTop="1" thickBot="1" x14ac:dyDescent="0.35">
      <c r="A40" s="1"/>
      <c r="B40" s="1"/>
      <c r="C40" s="1"/>
      <c r="D40" s="5" t="s">
        <v>130</v>
      </c>
      <c r="E40" s="4">
        <f>SUM(E2:E39)</f>
        <v>208</v>
      </c>
      <c r="F40" s="1"/>
      <c r="G40" s="1"/>
      <c r="H40" s="1"/>
      <c r="I40" s="1"/>
    </row>
    <row r="41" spans="1:9" ht="15.75" thickTop="1" x14ac:dyDescent="0.25">
      <c r="A41" s="1"/>
      <c r="B41" s="1"/>
      <c r="C41" s="1"/>
      <c r="D41" s="3"/>
      <c r="E41" s="3"/>
      <c r="F41" s="1"/>
      <c r="G41" s="1"/>
      <c r="H41" s="1"/>
      <c r="I41" s="1"/>
    </row>
    <row r="42" spans="1:9" ht="15" x14ac:dyDescent="0.25">
      <c r="A42" s="1"/>
      <c r="B42" s="1"/>
      <c r="C42" s="1"/>
      <c r="D42" s="3"/>
      <c r="E42" s="3"/>
      <c r="F42" s="1"/>
      <c r="G42" s="1"/>
      <c r="H42" s="1"/>
      <c r="I42" s="1"/>
    </row>
    <row r="43" spans="1:9" ht="15" x14ac:dyDescent="0.25">
      <c r="A43" s="1"/>
      <c r="B43" s="1"/>
      <c r="C43" s="1"/>
      <c r="D43" s="3"/>
      <c r="E43" s="3"/>
      <c r="F43" s="1"/>
      <c r="G43" s="1"/>
      <c r="H43" s="1"/>
      <c r="I43" s="1"/>
    </row>
    <row r="44" spans="1:9" ht="15" x14ac:dyDescent="0.25">
      <c r="A44" s="1"/>
      <c r="B44" s="1"/>
      <c r="C44" s="1"/>
      <c r="D44" s="3"/>
      <c r="E44" s="3"/>
      <c r="F44" s="1"/>
      <c r="G44" s="1"/>
      <c r="H44" s="1"/>
      <c r="I44" s="1"/>
    </row>
    <row r="45" spans="1:9" ht="15" x14ac:dyDescent="0.25">
      <c r="A45" s="1"/>
      <c r="B45" s="1"/>
      <c r="C45" s="1"/>
      <c r="D45" s="3"/>
      <c r="E45" s="3"/>
      <c r="F45" s="1"/>
      <c r="G45" s="1"/>
      <c r="H45" s="1"/>
      <c r="I45" s="1"/>
    </row>
    <row r="46" spans="1:9" ht="15" x14ac:dyDescent="0.25">
      <c r="A46" s="1"/>
      <c r="B46" s="1"/>
      <c r="C46" s="1"/>
      <c r="D46" s="3"/>
      <c r="E46" s="3"/>
      <c r="F46" s="1"/>
      <c r="G46" s="1"/>
      <c r="H46" s="1"/>
      <c r="I46" s="1"/>
    </row>
    <row r="47" spans="1:9" ht="15" x14ac:dyDescent="0.25">
      <c r="A47" s="1"/>
      <c r="B47" s="1"/>
      <c r="C47" s="1"/>
      <c r="D47" s="3"/>
      <c r="E47" s="1"/>
      <c r="F47" s="1"/>
      <c r="G47" s="1"/>
      <c r="H47" s="1"/>
      <c r="I47" s="1"/>
    </row>
    <row r="48" spans="1:9" ht="15" x14ac:dyDescent="0.25">
      <c r="A48" s="1"/>
      <c r="B48" s="1"/>
      <c r="C48" s="1"/>
      <c r="D48" s="3"/>
      <c r="E48" s="1"/>
      <c r="F48" s="1"/>
      <c r="G48" s="1"/>
      <c r="H48" s="1"/>
      <c r="I48" s="1"/>
    </row>
    <row r="49" spans="1:9" ht="15" x14ac:dyDescent="0.25">
      <c r="A49" s="1"/>
      <c r="B49" s="1"/>
      <c r="C49" s="1"/>
      <c r="D49" s="3"/>
      <c r="E49" s="1"/>
      <c r="F49" s="1"/>
      <c r="G49" s="1"/>
      <c r="H49" s="1"/>
      <c r="I49" s="1"/>
    </row>
    <row r="50" spans="1:9" ht="15" x14ac:dyDescent="0.25">
      <c r="A50" s="1"/>
      <c r="B50" s="1"/>
      <c r="C50" s="1"/>
      <c r="D50" s="3"/>
      <c r="E50" s="1"/>
      <c r="F50" s="1"/>
      <c r="G50" s="1"/>
      <c r="H50" s="1"/>
      <c r="I50" s="1"/>
    </row>
    <row r="51" spans="1:9" ht="15" x14ac:dyDescent="0.25">
      <c r="A51" s="1"/>
      <c r="B51" s="1"/>
      <c r="C51" s="1"/>
      <c r="D51" s="3"/>
      <c r="E51" s="1"/>
      <c r="F51" s="1"/>
      <c r="G51" s="1"/>
      <c r="H51" s="1"/>
      <c r="I51" s="1"/>
    </row>
    <row r="52" spans="1:9" ht="15" x14ac:dyDescent="0.25">
      <c r="A52" s="1"/>
      <c r="B52" s="1"/>
      <c r="C52" s="1"/>
      <c r="D52" s="3"/>
      <c r="E52" s="1"/>
      <c r="F52" s="1"/>
      <c r="G52" s="1"/>
      <c r="H52" s="1"/>
      <c r="I52" s="1"/>
    </row>
    <row r="53" spans="1:9" ht="15" x14ac:dyDescent="0.25">
      <c r="A53" s="1"/>
      <c r="B53" s="1"/>
      <c r="C53" s="1"/>
      <c r="D53" s="3"/>
      <c r="E53" s="1"/>
      <c r="F53" s="1"/>
      <c r="G53" s="1"/>
      <c r="H53" s="1"/>
      <c r="I53" s="1"/>
    </row>
    <row r="54" spans="1:9" ht="15" x14ac:dyDescent="0.25">
      <c r="A54" s="1"/>
      <c r="B54" s="1"/>
      <c r="C54" s="1"/>
      <c r="D54" s="3"/>
      <c r="E54" s="1"/>
      <c r="F54" s="1"/>
      <c r="G54" s="1"/>
      <c r="H54" s="1"/>
      <c r="I54" s="1"/>
    </row>
    <row r="55" spans="1:9" ht="15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ht="1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ht="15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ht="15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ht="15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ht="15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ht="1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ht="1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ht="15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ht="15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ht="15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ht="15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ht="15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ht="15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ht="15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ht="15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ht="1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ht="1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15" x14ac:dyDescent="0.25">
      <c r="A80" s="1"/>
      <c r="B80" s="1"/>
      <c r="C80" s="1"/>
      <c r="D80" s="1"/>
      <c r="E80" s="1"/>
      <c r="F80" s="1"/>
      <c r="G80" s="1"/>
      <c r="H80" s="1"/>
      <c r="I80" s="1"/>
    </row>
  </sheetData>
  <sheetProtection algorithmName="SHA-512" hashValue="XMVgq25xIWnVnRr9uM4NYbgLrD5qoWIA+jtUkj8681PCVPc8mZkADUhz0IIGzugnR3FGFCeFRw0il8r0DU/iAw==" saltValue="1/0Usd1sgFc96teRqfV60w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topLeftCell="E1"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nder Document" ma:contentTypeID="0x0101001BF9C325B698864D9F591A1C7813BDAC010F003A774478429B664BB6968D96FE3272DB" ma:contentTypeVersion="173" ma:contentTypeDescription="" ma:contentTypeScope="" ma:versionID="50a65ef4cb5ba4689275cdb2c7d9f9e2">
  <xsd:schema xmlns:xsd="http://www.w3.org/2001/XMLSchema" xmlns:xs="http://www.w3.org/2001/XMLSchema" xmlns:p="http://schemas.microsoft.com/office/2006/metadata/properties" xmlns:ns2="9cbf1e73-a2d5-41d9-9321-113656499f39" targetNamespace="http://schemas.microsoft.com/office/2006/metadata/properties" ma:root="true" ma:fieldsID="4f0416d1187ffe3969958620cafe9922" ns2:_="">
    <xsd:import namespace="9cbf1e73-a2d5-41d9-9321-113656499f39"/>
    <xsd:element name="properties">
      <xsd:complexType>
        <xsd:sequence>
          <xsd:element name="documentManagement">
            <xsd:complexType>
              <xsd:all>
                <xsd:element ref="ns2:Year"/>
                <xsd:element ref="ns2:WFIDProcurementRequest" minOccurs="0"/>
                <xsd:element ref="ns2:WFIDAuthorisationToLaunch" minOccurs="0"/>
                <xsd:element ref="ns2:WFIDAwardDecision" minOccurs="0"/>
                <xsd:element ref="ns2:_dlc_DocIdUrl" minOccurs="0"/>
                <xsd:element ref="ns2:_dlc_DocId" minOccurs="0"/>
                <xsd:element ref="ns2:_dlc_DocIdPersistId" minOccurs="0"/>
                <xsd:element ref="ns2:g6f2ba474c9d4a7da2d22742cc508ac1" minOccurs="0"/>
                <xsd:element ref="ns2:TaxCatchAll" minOccurs="0"/>
                <xsd:element ref="ns2:ma96862ef9d64985a55cc1c942b66de5" minOccurs="0"/>
                <xsd:element ref="ns2:TaxCatchAllLabel" minOccurs="0"/>
                <xsd:element ref="ns2:n82fe1de01dd46888178a36da1cd7517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f1e73-a2d5-41d9-9321-113656499f39" elementFormDefault="qualified">
    <xsd:import namespace="http://schemas.microsoft.com/office/2006/documentManagement/types"/>
    <xsd:import namespace="http://schemas.microsoft.com/office/infopath/2007/PartnerControls"/>
    <xsd:element name="Year" ma:index="4" ma:displayName="Year" ma:description="" ma:internalName="Year">
      <xsd:simpleType>
        <xsd:restriction base="dms:Text">
          <xsd:maxLength value="4"/>
        </xsd:restriction>
      </xsd:simpleType>
    </xsd:element>
    <xsd:element name="WFIDProcurementRequest" ma:index="5" nillable="true" ma:displayName="WFID Procurement request" ma:internalName="WFIDProcurementRequest">
      <xsd:simpleType>
        <xsd:restriction base="dms:Text">
          <xsd:maxLength value="255"/>
        </xsd:restriction>
      </xsd:simpleType>
    </xsd:element>
    <xsd:element name="WFIDAuthorisationToLaunch" ma:index="6" nillable="true" ma:displayName="WFID Authorisation to launch" ma:internalName="WFIDAuthorisationToLaunch">
      <xsd:simpleType>
        <xsd:restriction base="dms:Text">
          <xsd:maxLength value="255"/>
        </xsd:restriction>
      </xsd:simpleType>
    </xsd:element>
    <xsd:element name="WFIDAwardDecision" ma:index="7" nillable="true" ma:displayName="WFID" ma:internalName="WFIDAwardDecision">
      <xsd:simpleType>
        <xsd:restriction base="dms:Text">
          <xsd:maxLength value="255"/>
        </xsd:restriction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g6f2ba474c9d4a7da2d22742cc508ac1" ma:index="16" ma:taxonomy="true" ma:internalName="g6f2ba474c9d4a7da2d22742cc508ac1" ma:taxonomyFieldName="TenderReference" ma:displayName="Tender reference" ma:default="" ma:fieldId="{06f2ba47-4c9d-4a7d-a2d2-2742cc508ac1}" ma:sspId="0ac1876e-32bf-4158-94e7-cdbcd053a335" ma:termSetId="ccca7c3b-7b42-4c98-a745-b4c99dc926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1eac13c5-f5c3-4f2b-aa09-97ad5a5a1d83}" ma:internalName="TaxCatchAll" ma:showField="CatchAllData" ma:web="9cbf1e73-a2d5-41d9-9321-113656499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a96862ef9d64985a55cc1c942b66de5" ma:index="18" ma:taxonomy="true" ma:internalName="ma96862ef9d64985a55cc1c942b66de5" ma:taxonomyFieldName="TypeOfProcedure" ma:displayName="Type of procedure" ma:readOnly="false" ma:default="" ma:fieldId="{6a96862e-f9d6-4985-a55c-c1c942b66de5}" ma:sspId="0ac1876e-32bf-4158-94e7-cdbcd053a335" ma:termSetId="208f54b2-7f1c-4ec6-840b-094d8af478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9" nillable="true" ma:displayName="Taxonomy Catch All Column1" ma:hidden="true" ma:list="{1eac13c5-f5c3-4f2b-aa09-97ad5a5a1d83}" ma:internalName="TaxCatchAllLabel" ma:readOnly="true" ma:showField="CatchAllDataLabel" ma:web="9cbf1e73-a2d5-41d9-9321-113656499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82fe1de01dd46888178a36da1cd7517" ma:index="22" ma:taxonomy="true" ma:internalName="n82fe1de01dd46888178a36da1cd7517" ma:taxonomyFieldName="ConfidentialityLevel" ma:displayName="Confidentiality Level" ma:default="32;#Restricted|187aa7e6-627f-4951-b138-6ff841dc883d" ma:fieldId="{782fe1de-01dd-4688-8178-a36da1cd7517}" ma:sspId="0ac1876e-32bf-4158-94e7-cdbcd053a335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bf1e73-a2d5-41d9-9321-113656499f39">
      <Value>573</Value>
      <Value>936</Value>
      <Value>46</Value>
      <Value>32</Value>
    </TaxCatchAll>
    <Year xmlns="9cbf1e73-a2d5-41d9-9321-113656499f39">2019</Year>
    <ma96862ef9d64985a55cc1c942b66de5 xmlns="9cbf1e73-a2d5-41d9-9321-113656499f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</TermName>
          <TermId xmlns="http://schemas.microsoft.com/office/infopath/2007/PartnerControls">6d394ddb-a6a0-4f70-9b12-91b31c50893d</TermId>
        </TermInfo>
      </Terms>
    </ma96862ef9d64985a55cc1c942b66de5>
    <g6f2ba474c9d4a7da2d22742cc508ac1 xmlns="9cbf1e73-a2d5-41d9-9321-113656499f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PROC/2019/2</TermName>
          <TermId xmlns="http://schemas.microsoft.com/office/infopath/2007/PartnerControls">c3906be2-9849-4688-af1c-80b2899c3ce2</TermId>
        </TermInfo>
      </Terms>
    </g6f2ba474c9d4a7da2d22742cc508ac1>
    <WFIDAuthorisationToLaunch xmlns="9cbf1e73-a2d5-41d9-9321-113656499f39" xsi:nil="true"/>
    <WFIDAwardDecision xmlns="9cbf1e73-a2d5-41d9-9321-113656499f39" xsi:nil="true"/>
    <n82fe1de01dd46888178a36da1cd7517 xmlns="9cbf1e73-a2d5-41d9-9321-113656499f3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187aa7e6-627f-4951-b138-6ff841dc883d</TermId>
        </TermInfo>
      </Terms>
    </n82fe1de01dd46888178a36da1cd7517>
    <WFIDProcurementRequest xmlns="9cbf1e73-a2d5-41d9-9321-113656499f39" xsi:nil="true"/>
    <_dlc_DocId xmlns="9cbf1e73-a2d5-41d9-9321-113656499f39">ESMA63-315-5087</_dlc_DocId>
    <_dlc_DocIdUrl xmlns="9cbf1e73-a2d5-41d9-9321-113656499f39">
      <Url>https://sherpa.esma.europa.eu/sites/RESFIP/_layouts/15/DocIdRedir.aspx?ID=ESMA63-315-5087</Url>
      <Description>ESMA63-315-5087</Description>
    </_dlc_DocIdUrl>
  </documentManagement>
</p:properties>
</file>

<file path=customXml/itemProps1.xml><?xml version="1.0" encoding="utf-8"?>
<ds:datastoreItem xmlns:ds="http://schemas.openxmlformats.org/officeDocument/2006/customXml" ds:itemID="{4F79BAE5-F511-4471-9A54-BB291F93D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bf1e73-a2d5-41d9-9321-113656499f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1F727B-3D3C-4197-9BB9-A02B788B779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40382C-8449-4DF1-AD66-1EC5568339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5ABB55C-E123-4291-BD4D-99043F8E9D9A}">
  <ds:schemaRefs>
    <ds:schemaRef ds:uri="http://purl.org/dc/elements/1.1/"/>
    <ds:schemaRef ds:uri="http://schemas.microsoft.com/office/2006/metadata/properties"/>
    <ds:schemaRef ds:uri="9cbf1e73-a2d5-41d9-9321-113656499f39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Sheet1</vt:lpstr>
      <vt:lpstr>Services Catalogue</vt:lpstr>
      <vt:lpstr>Ad-Hoc Services</vt:lpstr>
      <vt:lpstr>Standard Changes Catalogue</vt:lpstr>
      <vt:lpstr>Non Standard Changes Catalogue</vt:lpstr>
      <vt:lpstr>Pricing Scenario</vt:lpstr>
      <vt:lpstr>Sheet2</vt:lpstr>
      <vt:lpstr>Sheet3</vt:lpstr>
      <vt:lpstr>Sheet4</vt:lpstr>
      <vt:lpstr>Sheet5</vt:lpstr>
      <vt:lpstr>Sheet1!_Hlk431480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Koulouris Vasileios</dc:creator>
  <cp:lastModifiedBy>Tereza Dolezalova</cp:lastModifiedBy>
  <cp:lastPrinted>2019-03-20T10:38:38Z</cp:lastPrinted>
  <dcterms:created xsi:type="dcterms:W3CDTF">2018-05-07T11:17:35Z</dcterms:created>
  <dcterms:modified xsi:type="dcterms:W3CDTF">2019-03-20T12:53:32Z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0x0101001BF9C325B698864D9F591A1C7813BDAC010F003A774478429B664BB6968D96FE3272DB</vt:lpwstr>
  </property>
  <property fmtid="{D5CDD505-2E9C-101B-9397-08002B2CF9AE}" pid="3" name="TypeOfProcedure">
    <vt:lpwstr>573;#Open|6d394ddb-a6a0-4f70-9b12-91b31c50893d</vt:lpwstr>
  </property>
  <property fmtid="{D5CDD505-2E9C-101B-9397-08002B2CF9AE}" pid="4" name="ConfidentialityLevel">
    <vt:lpwstr>32;#Restricted|187aa7e6-627f-4951-b138-6ff841dc883d</vt:lpwstr>
  </property>
  <property fmtid="{D5CDD505-2E9C-101B-9397-08002B2CF9AE}" pid="5" name="TenderReference">
    <vt:lpwstr>936;#PROC/2019/2|c3906be2-9849-4688-af1c-80b2899c3ce2</vt:lpwstr>
  </property>
  <property fmtid="{D5CDD505-2E9C-101B-9397-08002B2CF9AE}" pid="6" name="_dlc_DocIdItemGuid">
    <vt:lpwstr>7c085691-8501-4bfd-8987-20fffb1f64f1</vt:lpwstr>
  </property>
  <property fmtid="{D5CDD505-2E9C-101B-9397-08002B2CF9AE}" pid="7" name="jb7351cbcd7e42eca095a33f5d78527d">
    <vt:lpwstr>Finance and Procurement|dd1181c6-67d2-4802-ac9d-f739eec57884</vt:lpwstr>
  </property>
  <property fmtid="{D5CDD505-2E9C-101B-9397-08002B2CF9AE}" pid="8" name="TeamName">
    <vt:lpwstr>46;#Finance and Procurement|dd1181c6-67d2-4802-ac9d-f739eec57884</vt:lpwstr>
  </property>
  <property fmtid="{D5CDD505-2E9C-101B-9397-08002B2CF9AE}" pid="9" name="WFID">
    <vt:r8>109249</vt:r8>
  </property>
  <property fmtid="{D5CDD505-2E9C-101B-9397-08002B2CF9AE}" pid="10" name="StepNumber">
    <vt:r8>2</vt:r8>
  </property>
  <property fmtid="{D5CDD505-2E9C-101B-9397-08002B2CF9AE}" pid="11" name="DocumentationType">
    <vt:lpwstr>Supporting</vt:lpwstr>
  </property>
  <property fmtid="{D5CDD505-2E9C-101B-9397-08002B2CF9AE}" pid="12" name="WFDocumentPreview">
    <vt:lpwstr>https://paperless.esma.europa.eu/_layouts/15/ESMA.Paperless.Design.v15/images/RSPreview.png, </vt:lpwstr>
  </property>
</Properties>
</file>